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<sst xmlns="http://schemas.openxmlformats.org/spreadsheetml/2006/main" count="1139" uniqueCount="416">
  <si>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</si>
  <si>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</si>
  <si>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</si>
  <si>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</si>
  <si>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</si>
  <si>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</si>
  <si>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</si>
  <si>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</si>
  <si>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</si>
  <si>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</si>
  <si>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</si>
  <si>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</si>
  <si>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</si>
  <si>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</si>
  <si>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</si>
  <si>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</si>
  <si>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</si>
  <si>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</si>
  <si>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</si>
  <si>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</si>
  <si>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</si>
  <si>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</si>
  <si>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</si>
  <si>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</si>
  <si>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</si>
  <si>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999223897210645	</t>
  </si>
  <si>
    <t>Ctrip</t>
  </si>
  <si>
    <t>正常</t>
  </si>
  <si>
    <t>[曼谷]兰布特里酒店(Rambuttri House)(90393117)</t>
  </si>
  <si>
    <t>标准双人间&lt;2人入住&gt;</t>
  </si>
  <si>
    <t>HKD</t>
  </si>
  <si>
    <t>VONRUESTEN/DIETER</t>
  </si>
  <si>
    <t>CA13030240117HKD</t>
  </si>
  <si>
    <t>未提现</t>
  </si>
  <si>
    <t>携程开票</t>
  </si>
  <si>
    <t xml:space="preserve">3301183	</t>
  </si>
  <si>
    <t xml:space="preserve">RAM2026643	</t>
  </si>
  <si>
    <t xml:space="preserve">999225286954513	</t>
  </si>
  <si>
    <t>[胡鲁马累岛]h78酒店(H78)(55269702)</t>
  </si>
  <si>
    <t>Deluxe Suite with Complimentary Transfer&lt;2人入住&gt;&lt;不退款&gt;</t>
  </si>
  <si>
    <t>JANG/JINHEE</t>
  </si>
  <si>
    <t xml:space="preserve">3627096	</t>
  </si>
  <si>
    <t xml:space="preserve">	</t>
  </si>
  <si>
    <t>取消</t>
  </si>
  <si>
    <t xml:space="preserve">999225458760217	</t>
  </si>
  <si>
    <t>[拜县]拜县雅苑(Pai Vintage Garden Resort)(90393532)</t>
  </si>
  <si>
    <t>Standard Fan Room&lt;2人入住&gt;&lt;早餐&gt;</t>
  </si>
  <si>
    <t>YIP/CHING LAM</t>
  </si>
  <si>
    <t xml:space="preserve">3659844	</t>
  </si>
  <si>
    <t xml:space="preserve">|51573509	</t>
  </si>
  <si>
    <t xml:space="preserve">999225768891459	</t>
  </si>
  <si>
    <t>[汉诺威]凯瑟霍夫中央酒店(Central-Hotel Kaiserhof)(55884427)</t>
  </si>
  <si>
    <t>高级双人房&lt;2人入住&gt;</t>
  </si>
  <si>
    <t>HSIEH/ALBERT</t>
  </si>
  <si>
    <t xml:space="preserve">3723901	</t>
  </si>
  <si>
    <t xml:space="preserve">999226127197995	</t>
  </si>
  <si>
    <t>[Whitsundays]维特桑迪公寓(Whitsunday Apartments)(68545158)</t>
  </si>
  <si>
    <t>Apartment Sea View Sea View&lt;2人入住&gt;</t>
  </si>
  <si>
    <t>Dermosesian/Elian</t>
  </si>
  <si>
    <t xml:space="preserve">3798632	</t>
  </si>
  <si>
    <t xml:space="preserve">-70220469	</t>
  </si>
  <si>
    <t xml:space="preserve">999226758440632	</t>
  </si>
  <si>
    <t>[奎松市]塞达维蒂斯北酒店(Seda Vertis North)(55281097)</t>
  </si>
  <si>
    <t>豪华房&lt;2人入住&gt;&lt;早餐&gt;</t>
  </si>
  <si>
    <t>JUNG/SIEUN</t>
  </si>
  <si>
    <t xml:space="preserve">3919458	</t>
  </si>
  <si>
    <t xml:space="preserve">999227447802517	</t>
  </si>
  <si>
    <t>[库夫赖]迪士尼新港俱乐部酒店©(Disney Newport Bay Club)(95386225)</t>
  </si>
  <si>
    <t>高级房&lt;2人入住&gt;</t>
  </si>
  <si>
    <t>WANG/WEI,LUAN/XIAOLEI</t>
  </si>
  <si>
    <t xml:space="preserve">4079617	</t>
  </si>
  <si>
    <t xml:space="preserve">999228039569038	</t>
  </si>
  <si>
    <t>[柏林]斯比特尔马克贝斯特韦斯特酒店(Best Western Hotel am Spittelmarkt Berlin)(55280773)</t>
  </si>
  <si>
    <t>标准房, 2 张单人床&lt;2人入住&gt;</t>
  </si>
  <si>
    <t>Rau/Olga</t>
  </si>
  <si>
    <t xml:space="preserve">4110499	</t>
  </si>
  <si>
    <t xml:space="preserve">999228162722353	</t>
  </si>
  <si>
    <t>[新加坡]新加坡81酒店 - 梧槽(Hotel 81 Rochor)(55851939)</t>
  </si>
  <si>
    <t>高级双床房&lt;2人入住&gt;</t>
  </si>
  <si>
    <t>QI/TAO</t>
  </si>
  <si>
    <t xml:space="preserve">4143339	</t>
  </si>
  <si>
    <t xml:space="preserve">999228162785558	</t>
  </si>
  <si>
    <t xml:space="preserve">4143434	</t>
  </si>
  <si>
    <t xml:space="preserve">999228164127144	</t>
  </si>
  <si>
    <t xml:space="preserve">4143623	</t>
  </si>
  <si>
    <t xml:space="preserve">999228164250740	</t>
  </si>
  <si>
    <t xml:space="preserve">4143648	</t>
  </si>
  <si>
    <t xml:space="preserve">999228172531374	</t>
  </si>
  <si>
    <t>[曼谷]曼谷迈阿密酒店【】(Miami Hotel Bangkok)(55299442)</t>
  </si>
  <si>
    <t>Double Room With Bathtub&lt;2人入住&gt;&lt;不退款&gt;</t>
  </si>
  <si>
    <t>JEON/YOUNGSOUNG</t>
  </si>
  <si>
    <t xml:space="preserve">4146934	</t>
  </si>
  <si>
    <t xml:space="preserve">999228207017353	</t>
  </si>
  <si>
    <t>[百丽岛]奥兰多机场凯艺套房酒店(Quality Inn &amp; Suites Orlando Airport)(55280698)</t>
  </si>
  <si>
    <t>特大床房&lt;2人入住&gt;&lt;早餐&gt;</t>
  </si>
  <si>
    <t>POLT/ANTON</t>
  </si>
  <si>
    <t xml:space="preserve">4148754	</t>
  </si>
  <si>
    <t xml:space="preserve">999228289977523	</t>
  </si>
  <si>
    <t>[巴黎]马尔戈别墅(Villa Margaux Opéra Montmartre)(55452215)</t>
  </si>
  <si>
    <t>标准双人或双床间&lt;2人入住&gt;&lt;不退款&gt;&lt;早餐&gt;</t>
  </si>
  <si>
    <t>Pennestri/Luc</t>
  </si>
  <si>
    <t xml:space="preserve">4179427	</t>
  </si>
  <si>
    <t xml:space="preserve">-115298657|115298657	</t>
  </si>
  <si>
    <t xml:space="preserve">999228311787864	</t>
  </si>
  <si>
    <t>[曼谷]乔希酒店(Josh Hotel)(55543086)</t>
  </si>
  <si>
    <t>Superior Twin Room&lt;2人入住&gt;</t>
  </si>
  <si>
    <t>FUJIMOTO/CHIHARU</t>
  </si>
  <si>
    <t xml:space="preserve">4186984	</t>
  </si>
  <si>
    <t xml:space="preserve">999228361574294	</t>
  </si>
  <si>
    <t>[新山]新山阿玛瑞度假酒店(Amari Johor Bahru)(55694736)</t>
  </si>
  <si>
    <t>Twin/Double room - Superior&lt;2人入住&gt;&lt;早餐&gt;</t>
  </si>
  <si>
    <t>NG/CHARM MING,HO/YAU TSUI</t>
  </si>
  <si>
    <t xml:space="preserve">4214206	</t>
  </si>
  <si>
    <t xml:space="preserve">999228361616172	</t>
  </si>
  <si>
    <t xml:space="preserve">4214225	</t>
  </si>
  <si>
    <t xml:space="preserve">999228363657352	</t>
  </si>
  <si>
    <t xml:space="preserve">4215363	</t>
  </si>
  <si>
    <t xml:space="preserve">77251SE199668	</t>
  </si>
  <si>
    <t xml:space="preserve">999228418428671	</t>
  </si>
  <si>
    <t>AZMAN/SUFI</t>
  </si>
  <si>
    <t xml:space="preserve">4234595	</t>
  </si>
  <si>
    <t xml:space="preserve">999228444469912	</t>
  </si>
  <si>
    <t>[芭堤雅]帕亚酒店(Payaa Hotel)(102880715)</t>
  </si>
  <si>
    <t>Deluxe Double Room&lt;2人入住&gt;&lt;不退款&gt;&lt;早餐&gt;</t>
  </si>
  <si>
    <t>NUNCHAISIN/YUPARAT,J/ARISSARA</t>
  </si>
  <si>
    <t xml:space="preserve">4246702	</t>
  </si>
  <si>
    <t xml:space="preserve">350400000013284	</t>
  </si>
  <si>
    <t xml:space="preserve">999228486904242	</t>
  </si>
  <si>
    <t>[慕尼黑]慕尼黑市东区智选假日酒店(Holiday Inn Express Munich - City East, an IHG Hotel)(55560469)</t>
  </si>
  <si>
    <t>标准房&lt;1人入住&gt;&lt;早餐&gt;</t>
  </si>
  <si>
    <t>CHEN/JUN</t>
  </si>
  <si>
    <t xml:space="preserve">4258220	</t>
  </si>
  <si>
    <t xml:space="preserve">999228530874535	</t>
  </si>
  <si>
    <t>[吉隆坡]吉隆坡武吉免登彩鸿酒店(Travelodge Bukit Bintang Kuala Lumpur)(94358440)</t>
  </si>
  <si>
    <t>高级双床房&lt;2人入住&gt;&lt;不退款&gt;</t>
  </si>
  <si>
    <t>JUNDULLOH/RIFKI</t>
  </si>
  <si>
    <t xml:space="preserve">4273663	</t>
  </si>
  <si>
    <t xml:space="preserve">79810	</t>
  </si>
  <si>
    <t xml:space="preserve">999228563517641	</t>
  </si>
  <si>
    <t>[乔治市]七梯田酒店(Seven Terraces)(91812116)</t>
  </si>
  <si>
    <t>露台复式套房&lt;2人入住&gt;</t>
  </si>
  <si>
    <t>CHEW/JUNNIE CHAI CHIN</t>
  </si>
  <si>
    <t xml:space="preserve">4295296	</t>
  </si>
  <si>
    <t xml:space="preserve">999228564493205	</t>
  </si>
  <si>
    <t>[多哈]多哈火炬酒店(The Torch Doha)(60480584)</t>
  </si>
  <si>
    <t>豪华双床房&lt;2人入住&gt;&lt;早餐&gt;</t>
  </si>
  <si>
    <t>LU/YUN,LU/WEI</t>
  </si>
  <si>
    <t xml:space="preserve">4295510	</t>
  </si>
  <si>
    <t xml:space="preserve">999228568924177	</t>
  </si>
  <si>
    <t>[芭堤雅]金色郁金香精华芭堤雅酒店(Golden Tulip Essential Pattaya)(56185695)</t>
  </si>
  <si>
    <t>高级双人间&lt;2人入住&gt;&lt;早餐&gt;</t>
  </si>
  <si>
    <t>SHIRKE/NEHA MAHENDRA,SHIRKE/NEHA MAHENDRA</t>
  </si>
  <si>
    <t xml:space="preserve">4297223	</t>
  </si>
  <si>
    <t xml:space="preserve">35290	</t>
  </si>
  <si>
    <t xml:space="preserve">999228574356722	</t>
  </si>
  <si>
    <t>[巴黎]巴黎共和皇冠假日酒店 - IHG 旗下酒店(Crowne Plaza Paris République, an IHG Hotel)(55439252)</t>
  </si>
  <si>
    <t>标准房&lt;2人入住&gt;&lt;不退款&gt;</t>
  </si>
  <si>
    <t>ANG/HOCK LIM JASON</t>
  </si>
  <si>
    <t xml:space="preserve">4300913	</t>
  </si>
  <si>
    <t xml:space="preserve">-C9NLCCV7	</t>
  </si>
  <si>
    <t xml:space="preserve">999228601532143	</t>
  </si>
  <si>
    <t>[普吉岛]普吉岛诺库酒店(Noku Phuket)(104886271)</t>
  </si>
  <si>
    <t>阁楼公寓双床&lt;2人入住&gt;&lt;不退款&gt;&lt;早餐&gt;</t>
  </si>
  <si>
    <t>OGAWA/MISAKI</t>
  </si>
  <si>
    <t xml:space="preserve">4311033	</t>
  </si>
  <si>
    <t xml:space="preserve">349418452	</t>
  </si>
  <si>
    <t xml:space="preserve">999229351228317	</t>
  </si>
  <si>
    <t>[巴德胡弗多普]宜必思斯希普霍尔阿姆斯特丹机场酒店(Ibis Schiphol Amsterdam Airport)(55290037)</t>
  </si>
  <si>
    <t>双人房&lt;2人入住&gt;&lt;不退款&gt;</t>
  </si>
  <si>
    <t>SAKABE/HIROKI,SAKABE/YUKIE</t>
  </si>
  <si>
    <t xml:space="preserve">4403619	</t>
  </si>
  <si>
    <t xml:space="preserve">35081418	</t>
  </si>
  <si>
    <t xml:space="preserve">999229477940092	</t>
  </si>
  <si>
    <t>[吉隆坡]吉隆坡大华酒店，傲途格精选酒店(The Majestic Hotel Kuala Lumpur, Autograph Collection)(68025853)</t>
  </si>
  <si>
    <t>豪华特大床房塔楼翼&lt;2人入住&gt;&lt;不退款&gt;&lt;早餐&gt;</t>
  </si>
  <si>
    <t>KOK HO/CHAN</t>
  </si>
  <si>
    <t xml:space="preserve">4547692	</t>
  </si>
  <si>
    <t xml:space="preserve">376781100	</t>
  </si>
  <si>
    <t xml:space="preserve">999229499754751	</t>
  </si>
  <si>
    <t>[新加坡]新加坡卡尔登城市酒店(Carlton City Hotel Singapore)(55851934)</t>
  </si>
  <si>
    <t>豪华客房&lt;2人入住&gt;&lt;不退款&gt;&lt;早餐&gt;</t>
  </si>
  <si>
    <t>AHUJA/PRAKRITI,AHUJA/PRAKRITI</t>
  </si>
  <si>
    <t xml:space="preserve">4554029	</t>
  </si>
  <si>
    <t xml:space="preserve">855476	</t>
  </si>
  <si>
    <t xml:space="preserve">999229529126931	</t>
  </si>
  <si>
    <t>[马卡蒂]新世界马卡蒂酒店(New World Makati Hotel)(70391576)</t>
  </si>
  <si>
    <t>高级特大床房&lt;2人入住&gt;&lt;不退款&gt;</t>
  </si>
  <si>
    <t>JOSE/DENNIS DELEON</t>
  </si>
  <si>
    <t xml:space="preserve">4555463	</t>
  </si>
  <si>
    <t xml:space="preserve">7479530	</t>
  </si>
  <si>
    <t xml:space="preserve">999229555270077	</t>
  </si>
  <si>
    <t>[新加坡]樟宜机场皇冠假日酒店  - IHG 旗下酒店(Crowne Plaza Changi Airport, an IHG Hotel)(55280749)</t>
  </si>
  <si>
    <t>宝石翼楼标准特大床房&lt;2人入住&gt;&lt;不退款&gt;</t>
  </si>
  <si>
    <t>YUSOFF/YASMIN</t>
  </si>
  <si>
    <t xml:space="preserve">4566661	</t>
  </si>
  <si>
    <t xml:space="preserve">80561472	</t>
  </si>
  <si>
    <t xml:space="preserve">999229556882192	</t>
  </si>
  <si>
    <t>[云顶高原]云顶高原瑞园酒店及高级公寓(Swiss-Garden Hotel &amp; Residences, Genting Highlands)(77372292)</t>
  </si>
  <si>
    <t>豪华双人房&lt;2人入住&gt;&lt;不退款&gt;&lt;早餐&gt;</t>
  </si>
  <si>
    <t>EDDIE/NATASYA</t>
  </si>
  <si>
    <t xml:space="preserve">4567781	</t>
  </si>
  <si>
    <t xml:space="preserve">287039	</t>
  </si>
  <si>
    <t xml:space="preserve">999229592210314	</t>
  </si>
  <si>
    <t>JIN/RONGHONG</t>
  </si>
  <si>
    <t xml:space="preserve">4576269	</t>
  </si>
  <si>
    <t xml:space="preserve">23443460	</t>
  </si>
  <si>
    <t xml:space="preserve">999229688854656	</t>
  </si>
  <si>
    <t>[帕赛市]马尼拉纽波特市智选假日酒店(Holiday Inn Express Manila Newport City, an IHG Hotel)(55920163)</t>
  </si>
  <si>
    <t>标准房&lt;2人入住&gt;&lt;不退款&gt;&lt;早餐&gt;</t>
  </si>
  <si>
    <t>JUNG/SUNGHOON</t>
  </si>
  <si>
    <t xml:space="preserve">4590587	</t>
  </si>
  <si>
    <t xml:space="preserve">984701	</t>
  </si>
  <si>
    <t>，</t>
  </si>
  <si>
    <t>47797.65 HKD</t>
  </si>
  <si>
    <t>A240117094600481</t>
  </si>
  <si>
    <t>A240117094626481</t>
  </si>
  <si>
    <t>总计：47797.65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</si>
  <si>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</si>
  <si>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</si>
  <si>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</si>
  <si>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</si>
  <si>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</si>
  <si>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</si>
  <si>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</si>
  <si>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</si>
  <si>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</si>
  <si>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</si>
  <si>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</si>
  <si>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</si>
  <si>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</si>
  <si>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</si>
  <si>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</si>
  <si>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</si>
  <si>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</si>
  <si>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</si>
  <si>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</si>
  <si>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2023-04-28</t>
  </si>
  <si>
    <t>3301183</t>
  </si>
  <si>
    <t>兰布特里旅馆</t>
  </si>
  <si>
    <t>VONRUESTEN DIETER</t>
  </si>
  <si>
    <t>2024-01-11</t>
  </si>
  <si>
    <t>2024-01-14</t>
  </si>
  <si>
    <t>退房日周结</t>
  </si>
  <si>
    <t>421.86</t>
  </si>
  <si>
    <t>477.00</t>
  </si>
  <si>
    <t>0</t>
  </si>
  <si>
    <t>0.00</t>
  </si>
  <si>
    <t>携程汇智国际直连</t>
  </si>
  <si>
    <t>925</t>
  </si>
  <si>
    <t>2023-04-28 17:52:34</t>
  </si>
  <si>
    <t>否</t>
  </si>
  <si>
    <t>汇智国际旅游发展有限公司</t>
  </si>
  <si>
    <t>直连</t>
  </si>
  <si>
    <t>泰国</t>
  </si>
  <si>
    <t>2023-07-20</t>
  </si>
  <si>
    <t>3659844</t>
  </si>
  <si>
    <t>拜县老式花园度假酒店</t>
  </si>
  <si>
    <t>YIP CHING LAM</t>
  </si>
  <si>
    <t>2024-01-13</t>
  </si>
  <si>
    <t>132.80</t>
  </si>
  <si>
    <t>143.20</t>
  </si>
  <si>
    <t>2023-07-20 11:02:58</t>
  </si>
  <si>
    <t>2023-08-02</t>
  </si>
  <si>
    <t>3723901</t>
  </si>
  <si>
    <t>凯瑟霍夫中央酒店</t>
  </si>
  <si>
    <t>HSIEH ALBERT</t>
  </si>
  <si>
    <t>2024-01-09</t>
  </si>
  <si>
    <t>9102.19</t>
  </si>
  <si>
    <t>9860.46</t>
  </si>
  <si>
    <t>2023-08-02 21:02:33</t>
  </si>
  <si>
    <t>德国</t>
  </si>
  <si>
    <t>2023-08-18</t>
  </si>
  <si>
    <t>3798632</t>
  </si>
  <si>
    <t>维特桑迪公寓酒店</t>
  </si>
  <si>
    <t>Dermosesian Elian</t>
  </si>
  <si>
    <t>4993.73</t>
  </si>
  <si>
    <t>5355.21</t>
  </si>
  <si>
    <t>2023-08-18 09:41:56</t>
  </si>
  <si>
    <t>澳大利亚</t>
  </si>
  <si>
    <t>2023-10-16</t>
  </si>
  <si>
    <t>4079617</t>
  </si>
  <si>
    <t>迪士尼纽波特湾俱乐部</t>
  </si>
  <si>
    <t>WANG WEI,LUAN XIAOLEI</t>
  </si>
  <si>
    <t>5527.52</t>
  </si>
  <si>
    <t>5904.21</t>
  </si>
  <si>
    <t>-5904</t>
  </si>
  <si>
    <t>-5527</t>
  </si>
  <si>
    <t>2023-10-16 13:14:23</t>
  </si>
  <si>
    <t>法国</t>
  </si>
  <si>
    <t>2023-10-22</t>
  </si>
  <si>
    <t>4110499</t>
  </si>
  <si>
    <t>柏林斯比特尔马克贝斯特韦斯特酒店</t>
  </si>
  <si>
    <t>Rau Olga</t>
  </si>
  <si>
    <t>2024-01-12</t>
  </si>
  <si>
    <t>1195.78</t>
  </si>
  <si>
    <t>1276.04</t>
  </si>
  <si>
    <t>2023-10-22 04:00:58</t>
  </si>
  <si>
    <t>2023-10-28</t>
  </si>
  <si>
    <t>4146934</t>
  </si>
  <si>
    <t>曼谷迈阿密酒店</t>
  </si>
  <si>
    <t>JEON YOUNGSOUNG</t>
  </si>
  <si>
    <t>809.32</t>
  </si>
  <si>
    <t>863.00</t>
  </si>
  <si>
    <t>2023-10-28 15:12:10</t>
  </si>
  <si>
    <t>2023-11-02</t>
  </si>
  <si>
    <t>4179427</t>
  </si>
  <si>
    <t>马尔加剧院别墅酒店</t>
  </si>
  <si>
    <t>Pennestri Luc</t>
  </si>
  <si>
    <t>788.25</t>
  </si>
  <si>
    <t>840.98</t>
  </si>
  <si>
    <t>2023-11-02 21:20:23</t>
  </si>
  <si>
    <t>2023-11-08</t>
  </si>
  <si>
    <t>4215363</t>
  </si>
  <si>
    <t>阿玛瑞酒店</t>
  </si>
  <si>
    <t>NG CHARM MING,HO YAU TSUI</t>
  </si>
  <si>
    <t>2024-01-10</t>
  </si>
  <si>
    <t>2367.22</t>
  </si>
  <si>
    <t>2537.48</t>
  </si>
  <si>
    <t>2023-11-08 13:44:41</t>
  </si>
  <si>
    <t>马来西亚</t>
  </si>
  <si>
    <t>2023-11-13</t>
  </si>
  <si>
    <t>4246702</t>
  </si>
  <si>
    <t>帕亚酒店</t>
  </si>
  <si>
    <t>NUNCHAISIN YUPARAT,J ARISSARA</t>
  </si>
  <si>
    <t>1397.17</t>
  </si>
  <si>
    <t>1493.82</t>
  </si>
  <si>
    <t>2023-11-13 14:14:48</t>
  </si>
  <si>
    <t>2023-11-18</t>
  </si>
  <si>
    <t>4273663</t>
  </si>
  <si>
    <t>吉隆坡武吉免登彩鸿酒店</t>
  </si>
  <si>
    <t>JUNDULLOH RIFKI</t>
  </si>
  <si>
    <t>454.37</t>
  </si>
  <si>
    <t>490.04</t>
  </si>
  <si>
    <t>2023-11-18 21:14:12</t>
  </si>
  <si>
    <t>2023-11-21</t>
  </si>
  <si>
    <t>4295296</t>
  </si>
  <si>
    <t>槟城七梯田酒店</t>
  </si>
  <si>
    <t>CHEW JUNNIE CHAI CHIN</t>
  </si>
  <si>
    <t>866.05</t>
  </si>
  <si>
    <t>939.62</t>
  </si>
  <si>
    <t>2023-11-21 10:57:21</t>
  </si>
  <si>
    <t>4295510</t>
  </si>
  <si>
    <t>多哈火炬酒店</t>
  </si>
  <si>
    <t>LU YUN,LU WEI</t>
  </si>
  <si>
    <t>3953.68</t>
  </si>
  <si>
    <t>4289.55</t>
  </si>
  <si>
    <t>2023-11-21 11:28:33</t>
  </si>
  <si>
    <t>卡塔尔</t>
  </si>
  <si>
    <t>2023-11-22</t>
  </si>
  <si>
    <t>4300913</t>
  </si>
  <si>
    <t>皇冠假日巴黎共和酒店</t>
  </si>
  <si>
    <t>ANG HOCK LIM JASON</t>
  </si>
  <si>
    <t>4999.02</t>
  </si>
  <si>
    <t>5444.96</t>
  </si>
  <si>
    <t>2023-11-22 06:53:25</t>
  </si>
  <si>
    <t>2023-11-23</t>
  </si>
  <si>
    <t>4311033</t>
  </si>
  <si>
    <t>普吉岛诺库酒店</t>
  </si>
  <si>
    <t>OGAWA MISAKI</t>
  </si>
  <si>
    <t>1248.00</t>
  </si>
  <si>
    <t>1355.64</t>
  </si>
  <si>
    <t>2023-11-24 15:07:34</t>
  </si>
  <si>
    <t>直采</t>
  </si>
  <si>
    <t>2023-12-08</t>
  </si>
  <si>
    <t>4403619</t>
  </si>
  <si>
    <t>阿姆斯特丹史基浦机场宜必思酒店</t>
  </si>
  <si>
    <t>SAKABE HIROKI,SAKABE YUKIE</t>
  </si>
  <si>
    <t>524.32</t>
  </si>
  <si>
    <t>571.53</t>
  </si>
  <si>
    <t>2023-12-08 20:32:10</t>
  </si>
  <si>
    <t>荷兰</t>
  </si>
  <si>
    <t>2024-01-05</t>
  </si>
  <si>
    <t>4547692</t>
  </si>
  <si>
    <t>吉隆坡大华酒店 - 傲途格精选酒店</t>
  </si>
  <si>
    <t>KOK HO CHAN</t>
  </si>
  <si>
    <t>659.00</t>
  </si>
  <si>
    <t>716.93</t>
  </si>
  <si>
    <t>2024-01-06 01:04:40</t>
  </si>
  <si>
    <t>2024-01-06</t>
  </si>
  <si>
    <t>4554029</t>
  </si>
  <si>
    <t>新加坡卡尔登城市酒店</t>
  </si>
  <si>
    <t>AHUJA PRAKRITI,AHUJA PRAKRITI</t>
  </si>
  <si>
    <t>3196.00</t>
  </si>
  <si>
    <t>3485.28</t>
  </si>
  <si>
    <t>2024-01-08 15:43:04</t>
  </si>
  <si>
    <t>新加坡</t>
  </si>
  <si>
    <t>4555463</t>
  </si>
  <si>
    <t>马尼拉新世界酒店</t>
  </si>
  <si>
    <t>JOSE DENNIS DELEON</t>
  </si>
  <si>
    <t>2837.99</t>
  </si>
  <si>
    <t>3094.86</t>
  </si>
  <si>
    <t>2024-01-07 16:24:55</t>
  </si>
  <si>
    <t>菲律宾</t>
  </si>
  <si>
    <t>2024-01-08</t>
  </si>
  <si>
    <t>4566661</t>
  </si>
  <si>
    <t>新加坡樟宜机场皇冠假日酒店</t>
  </si>
  <si>
    <t>YUSOFF YASMIN</t>
  </si>
  <si>
    <t>1587.00</t>
  </si>
  <si>
    <t>1730.08</t>
  </si>
  <si>
    <t>2024-01-11 06:05:58</t>
  </si>
  <si>
    <t>4567781</t>
  </si>
  <si>
    <t>云顶高原瑞园酒店及高级公寓</t>
  </si>
  <si>
    <t>EDDIE NATASYA</t>
  </si>
  <si>
    <t>498.00</t>
  </si>
  <si>
    <t>542.90</t>
  </si>
  <si>
    <t>2024-01-09 09:40:19</t>
  </si>
  <si>
    <t>4576269</t>
  </si>
  <si>
    <t>JIN RONGHONG</t>
  </si>
  <si>
    <t>1726.50</t>
  </si>
  <si>
    <t>2024-01-11 06:29:21</t>
  </si>
  <si>
    <t>4590587</t>
  </si>
  <si>
    <t>马尼拉纽波特市智选假日酒店</t>
  </si>
  <si>
    <t>JUNG SUNGHOON</t>
  </si>
  <si>
    <t>517.00</t>
  </si>
  <si>
    <t>562.57</t>
  </si>
  <si>
    <t>2024-01-13 18:56:02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</si>
</sst>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14</xdr:col>
      <xdr:colOff>161925</xdr:colOff>
      <xdr:row>78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277475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45302</v>
      </c>
      <c r="G2" s="6">
        <v>45305</v>
      </c>
      <c r="H2" s="4">
        <v>1</v>
      </c>
      <c r="I2" s="4">
        <v>3</v>
      </c>
      <c r="J2" s="4">
        <v>3</v>
      </c>
      <c r="K2" s="4" t="s">
        <v>30</v>
      </c>
      <c r="L2" s="4">
        <v>477</v>
      </c>
      <c r="M2" s="4">
        <v>477</v>
      </c>
      <c r="N2" s="4" t="s">
        <v>31</v>
      </c>
      <c r="O2" s="4" t="s">
        <v>32</v>
      </c>
      <c r="P2" s="4" t="s">
        <v>33</v>
      </c>
      <c r="Q2" s="4">
        <v>0</v>
      </c>
      <c r="R2" s="7">
        <v>45044</v>
      </c>
      <c r="S2" s="6">
        <v>45308</v>
      </c>
      <c r="T2" s="4" t="s">
        <v>34</v>
      </c>
      <c r="U2" s="4">
        <v>477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45304</v>
      </c>
      <c r="G3" s="6">
        <v>45305</v>
      </c>
      <c r="H3" s="4">
        <v>1</v>
      </c>
      <c r="I3" s="4">
        <v>1</v>
      </c>
      <c r="J3" s="4">
        <v>1</v>
      </c>
      <c r="K3" s="4" t="s">
        <v>30</v>
      </c>
      <c r="L3" s="4">
        <v>937.67</v>
      </c>
      <c r="M3" s="4">
        <v>937.67</v>
      </c>
      <c r="N3" s="4" t="s">
        <v>40</v>
      </c>
      <c r="O3" s="4" t="s">
        <v>32</v>
      </c>
      <c r="P3" s="4" t="s">
        <v>33</v>
      </c>
      <c r="Q3" s="4">
        <v>0</v>
      </c>
      <c r="R3" s="7">
        <v>45119</v>
      </c>
      <c r="S3" s="6">
        <v>45308</v>
      </c>
      <c r="T3" s="4" t="s">
        <v>34</v>
      </c>
      <c r="U3" s="4">
        <v>937.67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45304</v>
      </c>
      <c r="G4" s="6">
        <v>45305</v>
      </c>
      <c r="H4" s="4">
        <v>1</v>
      </c>
      <c r="I4" s="4">
        <v>1</v>
      </c>
      <c r="J4" s="4">
        <v>1</v>
      </c>
      <c r="K4" s="4" t="s">
        <v>30</v>
      </c>
      <c r="L4" s="4">
        <v>-937.67</v>
      </c>
      <c r="M4" s="4">
        <v>-937.67</v>
      </c>
      <c r="N4" s="4" t="s">
        <v>40</v>
      </c>
      <c r="O4" s="4" t="s">
        <v>32</v>
      </c>
      <c r="P4" s="4" t="s">
        <v>33</v>
      </c>
      <c r="Q4" s="4">
        <v>0</v>
      </c>
      <c r="R4" s="7">
        <v>45119</v>
      </c>
      <c r="S4" s="6">
        <v>45308</v>
      </c>
      <c r="T4" s="4" t="s">
        <v>34</v>
      </c>
      <c r="U4" s="4">
        <v>-937.67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45304</v>
      </c>
      <c r="G5" s="6">
        <v>45305</v>
      </c>
      <c r="H5" s="4">
        <v>1</v>
      </c>
      <c r="I5" s="4">
        <v>1</v>
      </c>
      <c r="J5" s="4">
        <v>1</v>
      </c>
      <c r="K5" s="4" t="s">
        <v>30</v>
      </c>
      <c r="L5" s="4">
        <v>143.2</v>
      </c>
      <c r="M5" s="4">
        <v>143.2</v>
      </c>
      <c r="N5" s="4" t="s">
        <v>47</v>
      </c>
      <c r="O5" s="4" t="s">
        <v>32</v>
      </c>
      <c r="P5" s="4" t="s">
        <v>33</v>
      </c>
      <c r="Q5" s="4">
        <v>0</v>
      </c>
      <c r="R5" s="7">
        <v>45127.0000115741</v>
      </c>
      <c r="S5" s="6">
        <v>45308</v>
      </c>
      <c r="T5" s="4" t="s">
        <v>34</v>
      </c>
      <c r="U5" s="4">
        <v>143.2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45300</v>
      </c>
      <c r="G6" s="6">
        <v>45305</v>
      </c>
      <c r="H6" s="4">
        <v>1</v>
      </c>
      <c r="I6" s="4">
        <v>5</v>
      </c>
      <c r="J6" s="4">
        <v>5</v>
      </c>
      <c r="K6" s="4" t="s">
        <v>30</v>
      </c>
      <c r="L6" s="4">
        <v>9860.46</v>
      </c>
      <c r="M6" s="4">
        <v>9860.46</v>
      </c>
      <c r="N6" s="4" t="s">
        <v>53</v>
      </c>
      <c r="O6" s="4" t="s">
        <v>32</v>
      </c>
      <c r="P6" s="4" t="s">
        <v>33</v>
      </c>
      <c r="Q6" s="4">
        <v>0</v>
      </c>
      <c r="R6" s="7">
        <v>45140</v>
      </c>
      <c r="S6" s="6">
        <v>45308</v>
      </c>
      <c r="T6" s="4" t="s">
        <v>34</v>
      </c>
      <c r="U6" s="4">
        <v>9860.46</v>
      </c>
      <c r="V6" s="4">
        <v>0</v>
      </c>
      <c r="W6" s="4">
        <v>0</v>
      </c>
      <c r="X6" s="4" t="s">
        <v>54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45302</v>
      </c>
      <c r="G7" s="6">
        <v>45305</v>
      </c>
      <c r="H7" s="4">
        <v>1</v>
      </c>
      <c r="I7" s="4">
        <v>3</v>
      </c>
      <c r="J7" s="4">
        <v>3</v>
      </c>
      <c r="K7" s="4" t="s">
        <v>30</v>
      </c>
      <c r="L7" s="4">
        <v>5355.21</v>
      </c>
      <c r="M7" s="4">
        <v>5355.21</v>
      </c>
      <c r="N7" s="4" t="s">
        <v>58</v>
      </c>
      <c r="O7" s="4" t="s">
        <v>32</v>
      </c>
      <c r="P7" s="4" t="s">
        <v>33</v>
      </c>
      <c r="Q7" s="4">
        <v>0</v>
      </c>
      <c r="R7" s="7">
        <v>45156</v>
      </c>
      <c r="S7" s="6">
        <v>45308</v>
      </c>
      <c r="T7" s="4" t="s">
        <v>34</v>
      </c>
      <c r="U7" s="4">
        <v>5355.21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45303</v>
      </c>
      <c r="G8" s="6">
        <v>45305</v>
      </c>
      <c r="H8" s="4">
        <v>1</v>
      </c>
      <c r="I8" s="4">
        <v>2</v>
      </c>
      <c r="J8" s="4">
        <v>2</v>
      </c>
      <c r="K8" s="4" t="s">
        <v>30</v>
      </c>
      <c r="L8" s="4">
        <v>1483.08</v>
      </c>
      <c r="M8" s="4">
        <v>1483.08</v>
      </c>
      <c r="N8" s="4" t="s">
        <v>64</v>
      </c>
      <c r="O8" s="4" t="s">
        <v>32</v>
      </c>
      <c r="P8" s="4" t="s">
        <v>33</v>
      </c>
      <c r="Q8" s="4">
        <v>0</v>
      </c>
      <c r="R8" s="7">
        <v>45181.0000115741</v>
      </c>
      <c r="S8" s="6">
        <v>45308</v>
      </c>
      <c r="T8" s="4" t="s">
        <v>34</v>
      </c>
      <c r="U8" s="4">
        <v>1483.08</v>
      </c>
      <c r="V8" s="4">
        <v>0</v>
      </c>
      <c r="W8" s="4">
        <v>0</v>
      </c>
      <c r="X8" s="4" t="s">
        <v>65</v>
      </c>
      <c r="Y8" s="4" t="s">
        <v>42</v>
      </c>
    </row>
    <row r="9" s="4" customFormat="1" spans="1:25">
      <c r="A9" s="4" t="s">
        <v>61</v>
      </c>
      <c r="B9" s="4" t="s">
        <v>26</v>
      </c>
      <c r="C9" s="4" t="s">
        <v>43</v>
      </c>
      <c r="D9" s="4" t="s">
        <v>62</v>
      </c>
      <c r="E9" s="4" t="s">
        <v>63</v>
      </c>
      <c r="F9" s="6">
        <v>45303</v>
      </c>
      <c r="G9" s="6">
        <v>45305</v>
      </c>
      <c r="H9" s="4">
        <v>1</v>
      </c>
      <c r="I9" s="4">
        <v>2</v>
      </c>
      <c r="J9" s="4">
        <v>2</v>
      </c>
      <c r="K9" s="4" t="s">
        <v>30</v>
      </c>
      <c r="L9" s="4">
        <v>-1483.08</v>
      </c>
      <c r="M9" s="4">
        <v>-1483.08</v>
      </c>
      <c r="N9" s="4" t="s">
        <v>64</v>
      </c>
      <c r="O9" s="4" t="s">
        <v>32</v>
      </c>
      <c r="P9" s="4" t="s">
        <v>33</v>
      </c>
      <c r="Q9" s="4">
        <v>0</v>
      </c>
      <c r="R9" s="7">
        <v>45181.0000115741</v>
      </c>
      <c r="S9" s="6">
        <v>45308</v>
      </c>
      <c r="T9" s="4" t="s">
        <v>34</v>
      </c>
      <c r="U9" s="4">
        <v>-1483.08</v>
      </c>
      <c r="V9" s="4">
        <v>0</v>
      </c>
      <c r="W9" s="4">
        <v>0</v>
      </c>
      <c r="X9" s="4" t="s">
        <v>65</v>
      </c>
      <c r="Y9" s="4" t="s">
        <v>42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45302</v>
      </c>
      <c r="G10" s="6">
        <v>45305</v>
      </c>
      <c r="H10" s="4">
        <v>1</v>
      </c>
      <c r="I10" s="4">
        <v>3</v>
      </c>
      <c r="J10" s="4">
        <v>3</v>
      </c>
      <c r="K10" s="4" t="s">
        <v>30</v>
      </c>
      <c r="L10" s="4">
        <v>5904.21</v>
      </c>
      <c r="M10" s="4">
        <v>5904.21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45215.0000115741</v>
      </c>
      <c r="S10" s="6">
        <v>45308</v>
      </c>
      <c r="T10" s="4" t="s">
        <v>34</v>
      </c>
      <c r="U10" s="4">
        <v>5904.21</v>
      </c>
      <c r="V10" s="4">
        <v>0</v>
      </c>
      <c r="W10" s="4">
        <v>0</v>
      </c>
      <c r="X10" s="4" t="s">
        <v>70</v>
      </c>
      <c r="Y10" s="4" t="s">
        <v>42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45303</v>
      </c>
      <c r="G11" s="6">
        <v>45305</v>
      </c>
      <c r="H11" s="4">
        <v>1</v>
      </c>
      <c r="I11" s="4">
        <v>2</v>
      </c>
      <c r="J11" s="4">
        <v>2</v>
      </c>
      <c r="K11" s="4" t="s">
        <v>30</v>
      </c>
      <c r="L11" s="4">
        <v>1276.04</v>
      </c>
      <c r="M11" s="4">
        <v>1276.04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45221.0000115741</v>
      </c>
      <c r="S11" s="6">
        <v>45308</v>
      </c>
      <c r="T11" s="4" t="s">
        <v>34</v>
      </c>
      <c r="U11" s="4">
        <v>1276.04</v>
      </c>
      <c r="V11" s="4">
        <v>0</v>
      </c>
      <c r="W11" s="4">
        <v>0</v>
      </c>
      <c r="X11" s="4" t="s">
        <v>75</v>
      </c>
      <c r="Y11" s="4" t="s">
        <v>42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45304</v>
      </c>
      <c r="G12" s="6">
        <v>45305</v>
      </c>
      <c r="H12" s="4">
        <v>1</v>
      </c>
      <c r="I12" s="4">
        <v>1</v>
      </c>
      <c r="J12" s="4">
        <v>1</v>
      </c>
      <c r="K12" s="4" t="s">
        <v>30</v>
      </c>
      <c r="L12" s="4">
        <v>603.46</v>
      </c>
      <c r="M12" s="4">
        <v>603.46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45226.0000115741</v>
      </c>
      <c r="S12" s="6">
        <v>45308</v>
      </c>
      <c r="T12" s="4" t="s">
        <v>34</v>
      </c>
      <c r="U12" s="4">
        <v>603.46</v>
      </c>
      <c r="V12" s="4">
        <v>0</v>
      </c>
      <c r="W12" s="4">
        <v>0</v>
      </c>
      <c r="X12" s="4" t="s">
        <v>80</v>
      </c>
      <c r="Y12" s="4" t="s">
        <v>42</v>
      </c>
    </row>
    <row r="13" s="4" customFormat="1" spans="1:25">
      <c r="A13" s="4" t="s">
        <v>76</v>
      </c>
      <c r="B13" s="4" t="s">
        <v>26</v>
      </c>
      <c r="C13" s="4" t="s">
        <v>43</v>
      </c>
      <c r="D13" s="4" t="s">
        <v>77</v>
      </c>
      <c r="E13" s="4" t="s">
        <v>78</v>
      </c>
      <c r="F13" s="6">
        <v>45304</v>
      </c>
      <c r="G13" s="6">
        <v>45305</v>
      </c>
      <c r="H13" s="4">
        <v>1</v>
      </c>
      <c r="I13" s="4">
        <v>1</v>
      </c>
      <c r="J13" s="4">
        <v>1</v>
      </c>
      <c r="K13" s="4" t="s">
        <v>30</v>
      </c>
      <c r="L13" s="4">
        <v>-603.46</v>
      </c>
      <c r="M13" s="4">
        <v>-603.46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45226.0000115741</v>
      </c>
      <c r="S13" s="6">
        <v>45308</v>
      </c>
      <c r="T13" s="4" t="s">
        <v>34</v>
      </c>
      <c r="U13" s="4">
        <v>-603.46</v>
      </c>
      <c r="V13" s="4">
        <v>0</v>
      </c>
      <c r="W13" s="4">
        <v>0</v>
      </c>
      <c r="X13" s="4" t="s">
        <v>80</v>
      </c>
      <c r="Y13" s="4" t="s">
        <v>42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77</v>
      </c>
      <c r="E14" s="4" t="s">
        <v>68</v>
      </c>
      <c r="F14" s="6">
        <v>45304</v>
      </c>
      <c r="G14" s="6">
        <v>45305</v>
      </c>
      <c r="H14" s="4">
        <v>1</v>
      </c>
      <c r="I14" s="4">
        <v>1</v>
      </c>
      <c r="J14" s="4">
        <v>1</v>
      </c>
      <c r="K14" s="4" t="s">
        <v>30</v>
      </c>
      <c r="L14" s="4">
        <v>598.68</v>
      </c>
      <c r="M14" s="4">
        <v>598.68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45226</v>
      </c>
      <c r="S14" s="6">
        <v>45308</v>
      </c>
      <c r="T14" s="4" t="s">
        <v>34</v>
      </c>
      <c r="U14" s="4">
        <v>598.68</v>
      </c>
      <c r="V14" s="4">
        <v>0</v>
      </c>
      <c r="W14" s="4">
        <v>0</v>
      </c>
      <c r="X14" s="4" t="s">
        <v>82</v>
      </c>
      <c r="Y14" s="4" t="s">
        <v>42</v>
      </c>
    </row>
    <row r="15" s="4" customFormat="1" spans="1:25">
      <c r="A15" s="4" t="s">
        <v>81</v>
      </c>
      <c r="B15" s="4" t="s">
        <v>26</v>
      </c>
      <c r="C15" s="4" t="s">
        <v>43</v>
      </c>
      <c r="D15" s="4" t="s">
        <v>77</v>
      </c>
      <c r="E15" s="4" t="s">
        <v>68</v>
      </c>
      <c r="F15" s="6">
        <v>45304</v>
      </c>
      <c r="G15" s="6">
        <v>45305</v>
      </c>
      <c r="H15" s="4">
        <v>1</v>
      </c>
      <c r="I15" s="4">
        <v>1</v>
      </c>
      <c r="J15" s="4">
        <v>1</v>
      </c>
      <c r="K15" s="4" t="s">
        <v>30</v>
      </c>
      <c r="L15" s="4">
        <v>-598.68</v>
      </c>
      <c r="M15" s="4">
        <v>-598.68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45226</v>
      </c>
      <c r="S15" s="6">
        <v>45308</v>
      </c>
      <c r="T15" s="4" t="s">
        <v>34</v>
      </c>
      <c r="U15" s="4">
        <v>-598.68</v>
      </c>
      <c r="V15" s="4">
        <v>0</v>
      </c>
      <c r="W15" s="4">
        <v>0</v>
      </c>
      <c r="X15" s="4" t="s">
        <v>82</v>
      </c>
      <c r="Y15" s="4" t="s">
        <v>42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77</v>
      </c>
      <c r="E16" s="4" t="s">
        <v>68</v>
      </c>
      <c r="F16" s="6">
        <v>45304</v>
      </c>
      <c r="G16" s="6">
        <v>45305</v>
      </c>
      <c r="H16" s="4">
        <v>1</v>
      </c>
      <c r="I16" s="4">
        <v>1</v>
      </c>
      <c r="J16" s="4">
        <v>1</v>
      </c>
      <c r="K16" s="4" t="s">
        <v>30</v>
      </c>
      <c r="L16" s="4">
        <v>598.68</v>
      </c>
      <c r="M16" s="4">
        <v>598.68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45226.0000115741</v>
      </c>
      <c r="S16" s="6">
        <v>45308</v>
      </c>
      <c r="T16" s="4" t="s">
        <v>34</v>
      </c>
      <c r="U16" s="4">
        <v>598.68</v>
      </c>
      <c r="V16" s="4">
        <v>0</v>
      </c>
      <c r="W16" s="4">
        <v>0</v>
      </c>
      <c r="X16" s="4" t="s">
        <v>84</v>
      </c>
      <c r="Y16" s="4" t="s">
        <v>42</v>
      </c>
    </row>
    <row r="17" s="4" customFormat="1" spans="1:25">
      <c r="A17" s="4" t="s">
        <v>83</v>
      </c>
      <c r="B17" s="4" t="s">
        <v>26</v>
      </c>
      <c r="C17" s="4" t="s">
        <v>43</v>
      </c>
      <c r="D17" s="4" t="s">
        <v>77</v>
      </c>
      <c r="E17" s="4" t="s">
        <v>68</v>
      </c>
      <c r="F17" s="6">
        <v>45304</v>
      </c>
      <c r="G17" s="6">
        <v>45305</v>
      </c>
      <c r="H17" s="4">
        <v>1</v>
      </c>
      <c r="I17" s="4">
        <v>1</v>
      </c>
      <c r="J17" s="4">
        <v>1</v>
      </c>
      <c r="K17" s="4" t="s">
        <v>30</v>
      </c>
      <c r="L17" s="4">
        <v>-598.68</v>
      </c>
      <c r="M17" s="4">
        <v>-598.68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45226.0000115741</v>
      </c>
      <c r="S17" s="6">
        <v>45308</v>
      </c>
      <c r="T17" s="4" t="s">
        <v>34</v>
      </c>
      <c r="U17" s="4">
        <v>-598.68</v>
      </c>
      <c r="V17" s="4">
        <v>0</v>
      </c>
      <c r="W17" s="4">
        <v>0</v>
      </c>
      <c r="X17" s="4" t="s">
        <v>84</v>
      </c>
      <c r="Y17" s="4" t="s">
        <v>42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77</v>
      </c>
      <c r="E18" s="4" t="s">
        <v>68</v>
      </c>
      <c r="F18" s="6">
        <v>45304</v>
      </c>
      <c r="G18" s="6">
        <v>45305</v>
      </c>
      <c r="H18" s="4">
        <v>1</v>
      </c>
      <c r="I18" s="4">
        <v>1</v>
      </c>
      <c r="J18" s="4">
        <v>1</v>
      </c>
      <c r="K18" s="4" t="s">
        <v>30</v>
      </c>
      <c r="L18" s="4">
        <v>598.68</v>
      </c>
      <c r="M18" s="4">
        <v>598.68</v>
      </c>
      <c r="N18" s="4" t="s">
        <v>79</v>
      </c>
      <c r="O18" s="4" t="s">
        <v>32</v>
      </c>
      <c r="P18" s="4" t="s">
        <v>33</v>
      </c>
      <c r="Q18" s="4">
        <v>0</v>
      </c>
      <c r="R18" s="7">
        <v>45226</v>
      </c>
      <c r="S18" s="6">
        <v>45308</v>
      </c>
      <c r="T18" s="4" t="s">
        <v>34</v>
      </c>
      <c r="U18" s="4">
        <v>598.68</v>
      </c>
      <c r="V18" s="4">
        <v>0</v>
      </c>
      <c r="W18" s="4">
        <v>0</v>
      </c>
      <c r="X18" s="4" t="s">
        <v>86</v>
      </c>
      <c r="Y18" s="4" t="s">
        <v>42</v>
      </c>
    </row>
    <row r="19" s="4" customFormat="1" spans="1:25">
      <c r="A19" s="4" t="s">
        <v>85</v>
      </c>
      <c r="B19" s="4" t="s">
        <v>26</v>
      </c>
      <c r="C19" s="4" t="s">
        <v>43</v>
      </c>
      <c r="D19" s="4" t="s">
        <v>77</v>
      </c>
      <c r="E19" s="4" t="s">
        <v>68</v>
      </c>
      <c r="F19" s="6">
        <v>45304</v>
      </c>
      <c r="G19" s="6">
        <v>45305</v>
      </c>
      <c r="H19" s="4">
        <v>1</v>
      </c>
      <c r="I19" s="4">
        <v>1</v>
      </c>
      <c r="J19" s="4">
        <v>1</v>
      </c>
      <c r="K19" s="4" t="s">
        <v>30</v>
      </c>
      <c r="L19" s="4">
        <v>-598.68</v>
      </c>
      <c r="M19" s="4">
        <v>-598.68</v>
      </c>
      <c r="N19" s="4" t="s">
        <v>79</v>
      </c>
      <c r="O19" s="4" t="s">
        <v>32</v>
      </c>
      <c r="P19" s="4" t="s">
        <v>33</v>
      </c>
      <c r="Q19" s="4">
        <v>0</v>
      </c>
      <c r="R19" s="7">
        <v>45226</v>
      </c>
      <c r="S19" s="6">
        <v>45308</v>
      </c>
      <c r="T19" s="4" t="s">
        <v>34</v>
      </c>
      <c r="U19" s="4">
        <v>-598.68</v>
      </c>
      <c r="V19" s="4">
        <v>0</v>
      </c>
      <c r="W19" s="4">
        <v>0</v>
      </c>
      <c r="X19" s="4" t="s">
        <v>86</v>
      </c>
      <c r="Y19" s="4" t="s">
        <v>42</v>
      </c>
    </row>
    <row r="20" s="4" customFormat="1" spans="1:25">
      <c r="A20" s="4" t="s">
        <v>87</v>
      </c>
      <c r="B20" s="4" t="s">
        <v>26</v>
      </c>
      <c r="C20" s="4" t="s">
        <v>27</v>
      </c>
      <c r="D20" s="4" t="s">
        <v>88</v>
      </c>
      <c r="E20" s="4" t="s">
        <v>89</v>
      </c>
      <c r="F20" s="6">
        <v>45303</v>
      </c>
      <c r="G20" s="6">
        <v>45305</v>
      </c>
      <c r="H20" s="4">
        <v>1</v>
      </c>
      <c r="I20" s="4">
        <v>2</v>
      </c>
      <c r="J20" s="4">
        <v>2</v>
      </c>
      <c r="K20" s="4" t="s">
        <v>30</v>
      </c>
      <c r="L20" s="4">
        <v>863</v>
      </c>
      <c r="M20" s="4">
        <v>863</v>
      </c>
      <c r="N20" s="4" t="s">
        <v>90</v>
      </c>
      <c r="O20" s="4" t="s">
        <v>32</v>
      </c>
      <c r="P20" s="4" t="s">
        <v>33</v>
      </c>
      <c r="Q20" s="4">
        <v>0</v>
      </c>
      <c r="R20" s="7">
        <v>45227.0000115741</v>
      </c>
      <c r="S20" s="6">
        <v>45308</v>
      </c>
      <c r="T20" s="4" t="s">
        <v>34</v>
      </c>
      <c r="U20" s="4">
        <v>863</v>
      </c>
      <c r="V20" s="4">
        <v>0</v>
      </c>
      <c r="W20" s="4">
        <v>0</v>
      </c>
      <c r="X20" s="4" t="s">
        <v>91</v>
      </c>
      <c r="Y20" s="4" t="s">
        <v>42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93</v>
      </c>
      <c r="E21" s="4" t="s">
        <v>94</v>
      </c>
      <c r="F21" s="6">
        <v>45304</v>
      </c>
      <c r="G21" s="6">
        <v>45305</v>
      </c>
      <c r="H21" s="4">
        <v>1</v>
      </c>
      <c r="I21" s="4">
        <v>1</v>
      </c>
      <c r="J21" s="4">
        <v>1</v>
      </c>
      <c r="K21" s="4" t="s">
        <v>30</v>
      </c>
      <c r="L21" s="4">
        <v>603.11</v>
      </c>
      <c r="M21" s="4">
        <v>603.11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45227</v>
      </c>
      <c r="S21" s="6">
        <v>45308</v>
      </c>
      <c r="T21" s="4" t="s">
        <v>34</v>
      </c>
      <c r="U21" s="4">
        <v>603.11</v>
      </c>
      <c r="V21" s="4">
        <v>0</v>
      </c>
      <c r="W21" s="4">
        <v>0</v>
      </c>
      <c r="X21" s="4" t="s">
        <v>96</v>
      </c>
      <c r="Y21" s="4" t="s">
        <v>42</v>
      </c>
    </row>
    <row r="22" s="4" customFormat="1" spans="1:25">
      <c r="A22" s="4" t="s">
        <v>97</v>
      </c>
      <c r="B22" s="4" t="s">
        <v>26</v>
      </c>
      <c r="C22" s="4" t="s">
        <v>27</v>
      </c>
      <c r="D22" s="4" t="s">
        <v>98</v>
      </c>
      <c r="E22" s="4" t="s">
        <v>99</v>
      </c>
      <c r="F22" s="6">
        <v>45304</v>
      </c>
      <c r="G22" s="6">
        <v>45305</v>
      </c>
      <c r="H22" s="4">
        <v>1</v>
      </c>
      <c r="I22" s="4">
        <v>1</v>
      </c>
      <c r="J22" s="4">
        <v>1</v>
      </c>
      <c r="K22" s="4" t="s">
        <v>30</v>
      </c>
      <c r="L22" s="4">
        <v>840.98</v>
      </c>
      <c r="M22" s="4">
        <v>840.98</v>
      </c>
      <c r="N22" s="4" t="s">
        <v>100</v>
      </c>
      <c r="O22" s="4" t="s">
        <v>32</v>
      </c>
      <c r="P22" s="4" t="s">
        <v>33</v>
      </c>
      <c r="Q22" s="4">
        <v>0</v>
      </c>
      <c r="R22" s="7">
        <v>45232.0000115741</v>
      </c>
      <c r="S22" s="6">
        <v>45308</v>
      </c>
      <c r="T22" s="4" t="s">
        <v>34</v>
      </c>
      <c r="U22" s="4">
        <v>840.98</v>
      </c>
      <c r="V22" s="4">
        <v>0</v>
      </c>
      <c r="W22" s="4">
        <v>0</v>
      </c>
      <c r="X22" s="4" t="s">
        <v>101</v>
      </c>
      <c r="Y22" s="4" t="s">
        <v>102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104</v>
      </c>
      <c r="E23" s="4" t="s">
        <v>105</v>
      </c>
      <c r="F23" s="6">
        <v>45302</v>
      </c>
      <c r="G23" s="6">
        <v>45305</v>
      </c>
      <c r="H23" s="4">
        <v>1</v>
      </c>
      <c r="I23" s="4">
        <v>3</v>
      </c>
      <c r="J23" s="4">
        <v>3</v>
      </c>
      <c r="K23" s="4" t="s">
        <v>30</v>
      </c>
      <c r="L23" s="4">
        <v>901.32</v>
      </c>
      <c r="M23" s="4">
        <v>901.32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45233</v>
      </c>
      <c r="S23" s="6">
        <v>45308</v>
      </c>
      <c r="T23" s="4" t="s">
        <v>34</v>
      </c>
      <c r="U23" s="4">
        <v>901.32</v>
      </c>
      <c r="V23" s="4">
        <v>0</v>
      </c>
      <c r="W23" s="4">
        <v>0</v>
      </c>
      <c r="X23" s="4" t="s">
        <v>107</v>
      </c>
      <c r="Y23" s="4" t="s">
        <v>42</v>
      </c>
    </row>
    <row r="24" s="4" customFormat="1" spans="1:25">
      <c r="A24" s="4" t="s">
        <v>103</v>
      </c>
      <c r="B24" s="4" t="s">
        <v>26</v>
      </c>
      <c r="C24" s="4" t="s">
        <v>43</v>
      </c>
      <c r="D24" s="4" t="s">
        <v>104</v>
      </c>
      <c r="E24" s="4" t="s">
        <v>105</v>
      </c>
      <c r="F24" s="6">
        <v>45302</v>
      </c>
      <c r="G24" s="6">
        <v>45305</v>
      </c>
      <c r="H24" s="4">
        <v>1</v>
      </c>
      <c r="I24" s="4">
        <v>3</v>
      </c>
      <c r="J24" s="4">
        <v>3</v>
      </c>
      <c r="K24" s="4" t="s">
        <v>30</v>
      </c>
      <c r="L24" s="4">
        <v>-901.32</v>
      </c>
      <c r="M24" s="4">
        <v>-901.32</v>
      </c>
      <c r="N24" s="4" t="s">
        <v>106</v>
      </c>
      <c r="O24" s="4" t="s">
        <v>32</v>
      </c>
      <c r="P24" s="4" t="s">
        <v>33</v>
      </c>
      <c r="Q24" s="4">
        <v>0</v>
      </c>
      <c r="R24" s="7">
        <v>45233</v>
      </c>
      <c r="S24" s="6">
        <v>45308</v>
      </c>
      <c r="T24" s="4" t="s">
        <v>34</v>
      </c>
      <c r="U24" s="4">
        <v>-901.32</v>
      </c>
      <c r="V24" s="4">
        <v>0</v>
      </c>
      <c r="W24" s="4">
        <v>0</v>
      </c>
      <c r="X24" s="4" t="s">
        <v>107</v>
      </c>
      <c r="Y24" s="4" t="s">
        <v>42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110</v>
      </c>
      <c r="F25" s="6">
        <v>45301</v>
      </c>
      <c r="G25" s="6">
        <v>45305</v>
      </c>
      <c r="H25" s="4">
        <v>1</v>
      </c>
      <c r="I25" s="4">
        <v>4</v>
      </c>
      <c r="J25" s="4">
        <v>4</v>
      </c>
      <c r="K25" s="4" t="s">
        <v>30</v>
      </c>
      <c r="L25" s="4">
        <v>2554.16</v>
      </c>
      <c r="M25" s="4">
        <v>2554.16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45238</v>
      </c>
      <c r="S25" s="6">
        <v>45308</v>
      </c>
      <c r="T25" s="4" t="s">
        <v>34</v>
      </c>
      <c r="U25" s="4">
        <v>2554.16</v>
      </c>
      <c r="V25" s="4">
        <v>0</v>
      </c>
      <c r="W25" s="4">
        <v>0</v>
      </c>
      <c r="X25" s="4" t="s">
        <v>112</v>
      </c>
      <c r="Y25" s="4" t="s">
        <v>42</v>
      </c>
    </row>
    <row r="26" s="4" customFormat="1" spans="1:25">
      <c r="A26" s="4" t="s">
        <v>108</v>
      </c>
      <c r="B26" s="4" t="s">
        <v>26</v>
      </c>
      <c r="C26" s="4" t="s">
        <v>43</v>
      </c>
      <c r="D26" s="4" t="s">
        <v>109</v>
      </c>
      <c r="E26" s="4" t="s">
        <v>110</v>
      </c>
      <c r="F26" s="6">
        <v>45301</v>
      </c>
      <c r="G26" s="6">
        <v>45305</v>
      </c>
      <c r="H26" s="4">
        <v>1</v>
      </c>
      <c r="I26" s="4">
        <v>4</v>
      </c>
      <c r="J26" s="4">
        <v>4</v>
      </c>
      <c r="K26" s="4" t="s">
        <v>30</v>
      </c>
      <c r="L26" s="4">
        <v>-2554.16</v>
      </c>
      <c r="M26" s="4">
        <v>-2554.16</v>
      </c>
      <c r="N26" s="4" t="s">
        <v>111</v>
      </c>
      <c r="O26" s="4" t="s">
        <v>32</v>
      </c>
      <c r="P26" s="4" t="s">
        <v>33</v>
      </c>
      <c r="Q26" s="4">
        <v>0</v>
      </c>
      <c r="R26" s="7">
        <v>45238</v>
      </c>
      <c r="S26" s="6">
        <v>45308</v>
      </c>
      <c r="T26" s="4" t="s">
        <v>34</v>
      </c>
      <c r="U26" s="4">
        <v>-2554.16</v>
      </c>
      <c r="V26" s="4">
        <v>0</v>
      </c>
      <c r="W26" s="4">
        <v>0</v>
      </c>
      <c r="X26" s="4" t="s">
        <v>112</v>
      </c>
      <c r="Y26" s="4" t="s">
        <v>42</v>
      </c>
    </row>
    <row r="27" s="4" customFormat="1" spans="1:25">
      <c r="A27" s="4" t="s">
        <v>113</v>
      </c>
      <c r="B27" s="4" t="s">
        <v>26</v>
      </c>
      <c r="C27" s="4" t="s">
        <v>27</v>
      </c>
      <c r="D27" s="4" t="s">
        <v>109</v>
      </c>
      <c r="E27" s="4" t="s">
        <v>110</v>
      </c>
      <c r="F27" s="6">
        <v>45301</v>
      </c>
      <c r="G27" s="6">
        <v>45305</v>
      </c>
      <c r="H27" s="4">
        <v>1</v>
      </c>
      <c r="I27" s="4">
        <v>4</v>
      </c>
      <c r="J27" s="4">
        <v>4</v>
      </c>
      <c r="K27" s="4" t="s">
        <v>30</v>
      </c>
      <c r="L27" s="4">
        <v>2554.16</v>
      </c>
      <c r="M27" s="4">
        <v>2554.16</v>
      </c>
      <c r="N27" s="4" t="s">
        <v>111</v>
      </c>
      <c r="O27" s="4" t="s">
        <v>32</v>
      </c>
      <c r="P27" s="4" t="s">
        <v>33</v>
      </c>
      <c r="Q27" s="4">
        <v>0</v>
      </c>
      <c r="R27" s="7">
        <v>45238.0000115741</v>
      </c>
      <c r="S27" s="6">
        <v>45308</v>
      </c>
      <c r="T27" s="4" t="s">
        <v>34</v>
      </c>
      <c r="U27" s="4">
        <v>2554.16</v>
      </c>
      <c r="V27" s="4">
        <v>0</v>
      </c>
      <c r="W27" s="4">
        <v>0</v>
      </c>
      <c r="X27" s="4" t="s">
        <v>114</v>
      </c>
      <c r="Y27" s="4" t="s">
        <v>42</v>
      </c>
    </row>
    <row r="28" s="4" customFormat="1" spans="1:25">
      <c r="A28" s="4" t="s">
        <v>113</v>
      </c>
      <c r="B28" s="4" t="s">
        <v>26</v>
      </c>
      <c r="C28" s="4" t="s">
        <v>43</v>
      </c>
      <c r="D28" s="4" t="s">
        <v>109</v>
      </c>
      <c r="E28" s="4" t="s">
        <v>110</v>
      </c>
      <c r="F28" s="6">
        <v>45301</v>
      </c>
      <c r="G28" s="6">
        <v>45305</v>
      </c>
      <c r="H28" s="4">
        <v>1</v>
      </c>
      <c r="I28" s="4">
        <v>4</v>
      </c>
      <c r="J28" s="4">
        <v>4</v>
      </c>
      <c r="K28" s="4" t="s">
        <v>30</v>
      </c>
      <c r="L28" s="4">
        <v>-2554.16</v>
      </c>
      <c r="M28" s="4">
        <v>-2554.16</v>
      </c>
      <c r="N28" s="4" t="s">
        <v>111</v>
      </c>
      <c r="O28" s="4" t="s">
        <v>32</v>
      </c>
      <c r="P28" s="4" t="s">
        <v>33</v>
      </c>
      <c r="Q28" s="4">
        <v>0</v>
      </c>
      <c r="R28" s="7">
        <v>45238.0000115741</v>
      </c>
      <c r="S28" s="6">
        <v>45308</v>
      </c>
      <c r="T28" s="4" t="s">
        <v>34</v>
      </c>
      <c r="U28" s="4">
        <v>-2554.16</v>
      </c>
      <c r="V28" s="4">
        <v>0</v>
      </c>
      <c r="W28" s="4">
        <v>0</v>
      </c>
      <c r="X28" s="4" t="s">
        <v>114</v>
      </c>
      <c r="Y28" s="4" t="s">
        <v>42</v>
      </c>
    </row>
    <row r="29" s="4" customFormat="1" spans="1:25">
      <c r="A29" s="4" t="s">
        <v>115</v>
      </c>
      <c r="B29" s="4" t="s">
        <v>26</v>
      </c>
      <c r="C29" s="4" t="s">
        <v>27</v>
      </c>
      <c r="D29" s="4" t="s">
        <v>109</v>
      </c>
      <c r="E29" s="4" t="s">
        <v>110</v>
      </c>
      <c r="F29" s="6">
        <v>45301</v>
      </c>
      <c r="G29" s="6">
        <v>45305</v>
      </c>
      <c r="H29" s="4">
        <v>1</v>
      </c>
      <c r="I29" s="4">
        <v>4</v>
      </c>
      <c r="J29" s="4">
        <v>4</v>
      </c>
      <c r="K29" s="4" t="s">
        <v>30</v>
      </c>
      <c r="L29" s="4">
        <v>2537.48</v>
      </c>
      <c r="M29" s="4">
        <v>2537.48</v>
      </c>
      <c r="N29" s="4" t="s">
        <v>111</v>
      </c>
      <c r="O29" s="4" t="s">
        <v>32</v>
      </c>
      <c r="P29" s="4" t="s">
        <v>33</v>
      </c>
      <c r="Q29" s="4">
        <v>0</v>
      </c>
      <c r="R29" s="7">
        <v>45238</v>
      </c>
      <c r="S29" s="6">
        <v>45308</v>
      </c>
      <c r="T29" s="4" t="s">
        <v>34</v>
      </c>
      <c r="U29" s="4">
        <v>2537.48</v>
      </c>
      <c r="V29" s="4">
        <v>0</v>
      </c>
      <c r="W29" s="4">
        <v>0</v>
      </c>
      <c r="X29" s="4" t="s">
        <v>116</v>
      </c>
      <c r="Y29" s="4" t="s">
        <v>117</v>
      </c>
    </row>
    <row r="30" s="4" customFormat="1" spans="1:25">
      <c r="A30" s="4" t="s">
        <v>118</v>
      </c>
      <c r="B30" s="4" t="s">
        <v>26</v>
      </c>
      <c r="C30" s="4" t="s">
        <v>27</v>
      </c>
      <c r="D30" s="4" t="s">
        <v>109</v>
      </c>
      <c r="E30" s="4" t="s">
        <v>110</v>
      </c>
      <c r="F30" s="6">
        <v>45303</v>
      </c>
      <c r="G30" s="6">
        <v>45305</v>
      </c>
      <c r="H30" s="4">
        <v>1</v>
      </c>
      <c r="I30" s="4">
        <v>2</v>
      </c>
      <c r="J30" s="4">
        <v>2</v>
      </c>
      <c r="K30" s="4" t="s">
        <v>30</v>
      </c>
      <c r="L30" s="4">
        <v>1267.06</v>
      </c>
      <c r="M30" s="4">
        <v>1267.06</v>
      </c>
      <c r="N30" s="4" t="s">
        <v>119</v>
      </c>
      <c r="O30" s="4" t="s">
        <v>32</v>
      </c>
      <c r="P30" s="4" t="s">
        <v>33</v>
      </c>
      <c r="Q30" s="4">
        <v>0</v>
      </c>
      <c r="R30" s="7">
        <v>45241</v>
      </c>
      <c r="S30" s="6">
        <v>45308</v>
      </c>
      <c r="T30" s="4" t="s">
        <v>34</v>
      </c>
      <c r="U30" s="4">
        <v>1267.06</v>
      </c>
      <c r="V30" s="4">
        <v>0</v>
      </c>
      <c r="W30" s="4">
        <v>0</v>
      </c>
      <c r="X30" s="4" t="s">
        <v>120</v>
      </c>
      <c r="Y30" s="4" t="s">
        <v>42</v>
      </c>
    </row>
    <row r="31" s="4" customFormat="1" spans="1:25">
      <c r="A31" s="4" t="s">
        <v>121</v>
      </c>
      <c r="B31" s="4" t="s">
        <v>26</v>
      </c>
      <c r="C31" s="4" t="s">
        <v>27</v>
      </c>
      <c r="D31" s="4" t="s">
        <v>122</v>
      </c>
      <c r="E31" s="4" t="s">
        <v>123</v>
      </c>
      <c r="F31" s="6">
        <v>45302</v>
      </c>
      <c r="G31" s="6">
        <v>45305</v>
      </c>
      <c r="H31" s="4">
        <v>1</v>
      </c>
      <c r="I31" s="4">
        <v>3</v>
      </c>
      <c r="J31" s="4">
        <v>3</v>
      </c>
      <c r="K31" s="4" t="s">
        <v>30</v>
      </c>
      <c r="L31" s="4">
        <v>1493.82</v>
      </c>
      <c r="M31" s="4">
        <v>1493.82</v>
      </c>
      <c r="N31" s="4" t="s">
        <v>124</v>
      </c>
      <c r="O31" s="4" t="s">
        <v>32</v>
      </c>
      <c r="P31" s="4" t="s">
        <v>33</v>
      </c>
      <c r="Q31" s="4">
        <v>0</v>
      </c>
      <c r="R31" s="7">
        <v>45243</v>
      </c>
      <c r="S31" s="6">
        <v>45308</v>
      </c>
      <c r="T31" s="4" t="s">
        <v>34</v>
      </c>
      <c r="U31" s="4">
        <v>1493.82</v>
      </c>
      <c r="V31" s="4">
        <v>0</v>
      </c>
      <c r="W31" s="4">
        <v>0</v>
      </c>
      <c r="X31" s="4" t="s">
        <v>125</v>
      </c>
      <c r="Y31" s="4" t="s">
        <v>126</v>
      </c>
    </row>
    <row r="32" s="4" customFormat="1" spans="1:25">
      <c r="A32" s="4" t="s">
        <v>127</v>
      </c>
      <c r="B32" s="4" t="s">
        <v>26</v>
      </c>
      <c r="C32" s="4" t="s">
        <v>27</v>
      </c>
      <c r="D32" s="4" t="s">
        <v>128</v>
      </c>
      <c r="E32" s="4" t="s">
        <v>129</v>
      </c>
      <c r="F32" s="6">
        <v>45301</v>
      </c>
      <c r="G32" s="6">
        <v>45305</v>
      </c>
      <c r="H32" s="4">
        <v>1</v>
      </c>
      <c r="I32" s="4">
        <v>4</v>
      </c>
      <c r="J32" s="4">
        <v>4</v>
      </c>
      <c r="K32" s="4" t="s">
        <v>30</v>
      </c>
      <c r="L32" s="4">
        <v>2326.08</v>
      </c>
      <c r="M32" s="4">
        <v>2326.08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45245</v>
      </c>
      <c r="S32" s="6">
        <v>45308</v>
      </c>
      <c r="T32" s="4" t="s">
        <v>34</v>
      </c>
      <c r="U32" s="4">
        <v>2326.08</v>
      </c>
      <c r="V32" s="4">
        <v>0</v>
      </c>
      <c r="W32" s="4">
        <v>0</v>
      </c>
      <c r="X32" s="4" t="s">
        <v>131</v>
      </c>
      <c r="Y32" s="4" t="s">
        <v>42</v>
      </c>
    </row>
    <row r="33" s="4" customFormat="1" spans="1:25">
      <c r="A33" s="4" t="s">
        <v>132</v>
      </c>
      <c r="B33" s="4" t="s">
        <v>26</v>
      </c>
      <c r="C33" s="4" t="s">
        <v>27</v>
      </c>
      <c r="D33" s="4" t="s">
        <v>133</v>
      </c>
      <c r="E33" s="4" t="s">
        <v>134</v>
      </c>
      <c r="F33" s="6">
        <v>45303</v>
      </c>
      <c r="G33" s="6">
        <v>45305</v>
      </c>
      <c r="H33" s="4">
        <v>1</v>
      </c>
      <c r="I33" s="4">
        <v>2</v>
      </c>
      <c r="J33" s="4">
        <v>2</v>
      </c>
      <c r="K33" s="4" t="s">
        <v>30</v>
      </c>
      <c r="L33" s="4">
        <v>490.04</v>
      </c>
      <c r="M33" s="4">
        <v>490.04</v>
      </c>
      <c r="N33" s="4" t="s">
        <v>135</v>
      </c>
      <c r="O33" s="4" t="s">
        <v>32</v>
      </c>
      <c r="P33" s="4" t="s">
        <v>33</v>
      </c>
      <c r="Q33" s="4">
        <v>0</v>
      </c>
      <c r="R33" s="7">
        <v>45248.0000115741</v>
      </c>
      <c r="S33" s="6">
        <v>45308</v>
      </c>
      <c r="T33" s="4" t="s">
        <v>34</v>
      </c>
      <c r="U33" s="4">
        <v>490.04</v>
      </c>
      <c r="V33" s="4">
        <v>0</v>
      </c>
      <c r="W33" s="4">
        <v>0</v>
      </c>
      <c r="X33" s="4" t="s">
        <v>136</v>
      </c>
      <c r="Y33" s="4" t="s">
        <v>137</v>
      </c>
    </row>
    <row r="34" s="4" customFormat="1" spans="1:25">
      <c r="A34" s="4" t="s">
        <v>92</v>
      </c>
      <c r="B34" s="4" t="s">
        <v>26</v>
      </c>
      <c r="C34" s="4" t="s">
        <v>43</v>
      </c>
      <c r="D34" s="4" t="s">
        <v>93</v>
      </c>
      <c r="E34" s="4" t="s">
        <v>94</v>
      </c>
      <c r="F34" s="6">
        <v>45304</v>
      </c>
      <c r="G34" s="6">
        <v>45305</v>
      </c>
      <c r="H34" s="4">
        <v>1</v>
      </c>
      <c r="I34" s="4">
        <v>1</v>
      </c>
      <c r="J34" s="4">
        <v>1</v>
      </c>
      <c r="K34" s="4" t="s">
        <v>30</v>
      </c>
      <c r="L34" s="4">
        <v>-603.11</v>
      </c>
      <c r="M34" s="4">
        <v>-603.11</v>
      </c>
      <c r="N34" s="4" t="s">
        <v>95</v>
      </c>
      <c r="O34" s="4" t="s">
        <v>32</v>
      </c>
      <c r="P34" s="4" t="s">
        <v>33</v>
      </c>
      <c r="Q34" s="4">
        <v>0</v>
      </c>
      <c r="R34" s="7">
        <v>45227</v>
      </c>
      <c r="S34" s="6">
        <v>45308</v>
      </c>
      <c r="T34" s="4" t="s">
        <v>34</v>
      </c>
      <c r="U34" s="4">
        <v>-603.11</v>
      </c>
      <c r="V34" s="4">
        <v>0</v>
      </c>
      <c r="W34" s="4">
        <v>0</v>
      </c>
      <c r="X34" s="4" t="s">
        <v>96</v>
      </c>
      <c r="Y34" s="4" t="s">
        <v>42</v>
      </c>
    </row>
    <row r="35" s="4" customFormat="1" spans="1:25">
      <c r="A35" s="4" t="s">
        <v>138</v>
      </c>
      <c r="B35" s="4" t="s">
        <v>26</v>
      </c>
      <c r="C35" s="4" t="s">
        <v>27</v>
      </c>
      <c r="D35" s="4" t="s">
        <v>139</v>
      </c>
      <c r="E35" s="4" t="s">
        <v>140</v>
      </c>
      <c r="F35" s="6">
        <v>45304</v>
      </c>
      <c r="G35" s="6">
        <v>45305</v>
      </c>
      <c r="H35" s="4">
        <v>1</v>
      </c>
      <c r="I35" s="4">
        <v>1</v>
      </c>
      <c r="J35" s="4">
        <v>1</v>
      </c>
      <c r="K35" s="4" t="s">
        <v>30</v>
      </c>
      <c r="L35" s="4">
        <v>939.62</v>
      </c>
      <c r="M35" s="4">
        <v>939.62</v>
      </c>
      <c r="N35" s="4" t="s">
        <v>141</v>
      </c>
      <c r="O35" s="4" t="s">
        <v>32</v>
      </c>
      <c r="P35" s="4" t="s">
        <v>33</v>
      </c>
      <c r="Q35" s="4">
        <v>0</v>
      </c>
      <c r="R35" s="7">
        <v>45251.0000115741</v>
      </c>
      <c r="S35" s="6">
        <v>45308</v>
      </c>
      <c r="T35" s="4" t="s">
        <v>34</v>
      </c>
      <c r="U35" s="4">
        <v>939.62</v>
      </c>
      <c r="V35" s="4">
        <v>0</v>
      </c>
      <c r="W35" s="4">
        <v>0</v>
      </c>
      <c r="X35" s="4" t="s">
        <v>142</v>
      </c>
      <c r="Y35" s="4" t="s">
        <v>42</v>
      </c>
    </row>
    <row r="36" s="4" customFormat="1" spans="1:25">
      <c r="A36" s="4" t="s">
        <v>143</v>
      </c>
      <c r="B36" s="4" t="s">
        <v>26</v>
      </c>
      <c r="C36" s="4" t="s">
        <v>27</v>
      </c>
      <c r="D36" s="4" t="s">
        <v>144</v>
      </c>
      <c r="E36" s="4" t="s">
        <v>145</v>
      </c>
      <c r="F36" s="6">
        <v>45302</v>
      </c>
      <c r="G36" s="6">
        <v>45305</v>
      </c>
      <c r="H36" s="4">
        <v>1</v>
      </c>
      <c r="I36" s="4">
        <v>3</v>
      </c>
      <c r="J36" s="4">
        <v>3</v>
      </c>
      <c r="K36" s="4" t="s">
        <v>30</v>
      </c>
      <c r="L36" s="4">
        <v>4289.55</v>
      </c>
      <c r="M36" s="4">
        <v>4289.55</v>
      </c>
      <c r="N36" s="4" t="s">
        <v>146</v>
      </c>
      <c r="O36" s="4" t="s">
        <v>32</v>
      </c>
      <c r="P36" s="4" t="s">
        <v>33</v>
      </c>
      <c r="Q36" s="4">
        <v>0</v>
      </c>
      <c r="R36" s="7">
        <v>45251</v>
      </c>
      <c r="S36" s="6">
        <v>45308</v>
      </c>
      <c r="T36" s="4" t="s">
        <v>34</v>
      </c>
      <c r="U36" s="4">
        <v>4289.55</v>
      </c>
      <c r="V36" s="4">
        <v>0</v>
      </c>
      <c r="W36" s="4">
        <v>0</v>
      </c>
      <c r="X36" s="4" t="s">
        <v>147</v>
      </c>
      <c r="Y36" s="4" t="s">
        <v>42</v>
      </c>
    </row>
    <row r="37" s="4" customFormat="1" spans="1:25">
      <c r="A37" s="4" t="s">
        <v>148</v>
      </c>
      <c r="B37" s="4" t="s">
        <v>26</v>
      </c>
      <c r="C37" s="4" t="s">
        <v>27</v>
      </c>
      <c r="D37" s="4" t="s">
        <v>149</v>
      </c>
      <c r="E37" s="4" t="s">
        <v>150</v>
      </c>
      <c r="F37" s="6">
        <v>45303</v>
      </c>
      <c r="G37" s="6">
        <v>45305</v>
      </c>
      <c r="H37" s="4">
        <v>1</v>
      </c>
      <c r="I37" s="4">
        <v>2</v>
      </c>
      <c r="J37" s="4">
        <v>2</v>
      </c>
      <c r="K37" s="4" t="s">
        <v>30</v>
      </c>
      <c r="L37" s="4">
        <v>288.96</v>
      </c>
      <c r="M37" s="4">
        <v>288.96</v>
      </c>
      <c r="N37" s="4" t="s">
        <v>151</v>
      </c>
      <c r="O37" s="4" t="s">
        <v>32</v>
      </c>
      <c r="P37" s="4" t="s">
        <v>33</v>
      </c>
      <c r="Q37" s="4">
        <v>0</v>
      </c>
      <c r="R37" s="7">
        <v>45251.0000115741</v>
      </c>
      <c r="S37" s="6">
        <v>45308</v>
      </c>
      <c r="T37" s="4" t="s">
        <v>34</v>
      </c>
      <c r="U37" s="4">
        <v>288.96</v>
      </c>
      <c r="V37" s="4">
        <v>0</v>
      </c>
      <c r="W37" s="4">
        <v>0</v>
      </c>
      <c r="X37" s="4" t="s">
        <v>152</v>
      </c>
      <c r="Y37" s="4" t="s">
        <v>153</v>
      </c>
    </row>
    <row r="38" s="4" customFormat="1" spans="1:25">
      <c r="A38" s="4" t="s">
        <v>154</v>
      </c>
      <c r="B38" s="4" t="s">
        <v>26</v>
      </c>
      <c r="C38" s="4" t="s">
        <v>27</v>
      </c>
      <c r="D38" s="4" t="s">
        <v>155</v>
      </c>
      <c r="E38" s="4" t="s">
        <v>156</v>
      </c>
      <c r="F38" s="6">
        <v>45301</v>
      </c>
      <c r="G38" s="6">
        <v>45305</v>
      </c>
      <c r="H38" s="4">
        <v>1</v>
      </c>
      <c r="I38" s="4">
        <v>4</v>
      </c>
      <c r="J38" s="4">
        <v>4</v>
      </c>
      <c r="K38" s="4" t="s">
        <v>30</v>
      </c>
      <c r="L38" s="4">
        <v>5444.96</v>
      </c>
      <c r="M38" s="4">
        <v>5444.96</v>
      </c>
      <c r="N38" s="4" t="s">
        <v>157</v>
      </c>
      <c r="O38" s="4" t="s">
        <v>32</v>
      </c>
      <c r="P38" s="4" t="s">
        <v>33</v>
      </c>
      <c r="Q38" s="4">
        <v>0</v>
      </c>
      <c r="R38" s="7">
        <v>45252.0000115741</v>
      </c>
      <c r="S38" s="6">
        <v>45308</v>
      </c>
      <c r="T38" s="4" t="s">
        <v>34</v>
      </c>
      <c r="U38" s="4">
        <v>5444.96</v>
      </c>
      <c r="V38" s="4">
        <v>0</v>
      </c>
      <c r="W38" s="4">
        <v>0</v>
      </c>
      <c r="X38" s="4" t="s">
        <v>158</v>
      </c>
      <c r="Y38" s="4" t="s">
        <v>159</v>
      </c>
    </row>
    <row r="39" s="4" customFormat="1" spans="1:25">
      <c r="A39" s="4" t="s">
        <v>160</v>
      </c>
      <c r="B39" s="4" t="s">
        <v>26</v>
      </c>
      <c r="C39" s="4" t="s">
        <v>27</v>
      </c>
      <c r="D39" s="4" t="s">
        <v>161</v>
      </c>
      <c r="E39" s="4" t="s">
        <v>162</v>
      </c>
      <c r="F39" s="6">
        <v>45304</v>
      </c>
      <c r="G39" s="6">
        <v>45305</v>
      </c>
      <c r="H39" s="4">
        <v>1</v>
      </c>
      <c r="I39" s="4">
        <v>1</v>
      </c>
      <c r="J39" s="4">
        <v>1</v>
      </c>
      <c r="K39" s="4" t="s">
        <v>30</v>
      </c>
      <c r="L39" s="4">
        <v>1355.64</v>
      </c>
      <c r="M39" s="4">
        <v>1355.64</v>
      </c>
      <c r="N39" s="4" t="s">
        <v>163</v>
      </c>
      <c r="O39" s="4" t="s">
        <v>32</v>
      </c>
      <c r="P39" s="4" t="s">
        <v>33</v>
      </c>
      <c r="Q39" s="4">
        <v>0</v>
      </c>
      <c r="R39" s="7">
        <v>45253</v>
      </c>
      <c r="S39" s="6">
        <v>45308</v>
      </c>
      <c r="T39" s="4" t="s">
        <v>34</v>
      </c>
      <c r="U39" s="4">
        <v>1355.64</v>
      </c>
      <c r="V39" s="4">
        <v>0</v>
      </c>
      <c r="W39" s="4">
        <v>0</v>
      </c>
      <c r="X39" s="4" t="s">
        <v>164</v>
      </c>
      <c r="Y39" s="4" t="s">
        <v>165</v>
      </c>
    </row>
    <row r="40" s="4" customFormat="1" spans="1:25">
      <c r="A40" s="4" t="s">
        <v>66</v>
      </c>
      <c r="B40" s="4" t="s">
        <v>26</v>
      </c>
      <c r="C40" s="4" t="s">
        <v>43</v>
      </c>
      <c r="D40" s="4" t="s">
        <v>67</v>
      </c>
      <c r="E40" s="4" t="s">
        <v>68</v>
      </c>
      <c r="F40" s="6">
        <v>45302</v>
      </c>
      <c r="G40" s="6">
        <v>45305</v>
      </c>
      <c r="H40" s="4">
        <v>1</v>
      </c>
      <c r="I40" s="4">
        <v>3</v>
      </c>
      <c r="J40" s="4">
        <v>3</v>
      </c>
      <c r="K40" s="4" t="s">
        <v>30</v>
      </c>
      <c r="L40" s="4">
        <v>-5904.21</v>
      </c>
      <c r="M40" s="4">
        <v>-5904.21</v>
      </c>
      <c r="N40" s="4" t="s">
        <v>69</v>
      </c>
      <c r="O40" s="4" t="s">
        <v>32</v>
      </c>
      <c r="P40" s="4" t="s">
        <v>33</v>
      </c>
      <c r="Q40" s="4">
        <v>0</v>
      </c>
      <c r="R40" s="7">
        <v>45215.0000115741</v>
      </c>
      <c r="S40" s="6">
        <v>45308</v>
      </c>
      <c r="T40" s="4" t="s">
        <v>34</v>
      </c>
      <c r="U40" s="4">
        <v>-5904.21</v>
      </c>
      <c r="V40" s="4">
        <v>0</v>
      </c>
      <c r="W40" s="4">
        <v>0</v>
      </c>
      <c r="X40" s="4" t="s">
        <v>70</v>
      </c>
      <c r="Y40" s="4" t="s">
        <v>42</v>
      </c>
    </row>
    <row r="41" s="4" customFormat="1" spans="1:25">
      <c r="A41" s="4" t="s">
        <v>127</v>
      </c>
      <c r="B41" s="4" t="s">
        <v>26</v>
      </c>
      <c r="C41" s="4" t="s">
        <v>43</v>
      </c>
      <c r="D41" s="4" t="s">
        <v>128</v>
      </c>
      <c r="E41" s="4" t="s">
        <v>129</v>
      </c>
      <c r="F41" s="6">
        <v>45301</v>
      </c>
      <c r="G41" s="6">
        <v>45305</v>
      </c>
      <c r="H41" s="4">
        <v>1</v>
      </c>
      <c r="I41" s="4">
        <v>4</v>
      </c>
      <c r="J41" s="4">
        <v>4</v>
      </c>
      <c r="K41" s="4" t="s">
        <v>30</v>
      </c>
      <c r="L41" s="4">
        <v>-2326.08</v>
      </c>
      <c r="M41" s="4">
        <v>-2326.08</v>
      </c>
      <c r="N41" s="4" t="s">
        <v>130</v>
      </c>
      <c r="O41" s="4" t="s">
        <v>32</v>
      </c>
      <c r="P41" s="4" t="s">
        <v>33</v>
      </c>
      <c r="Q41" s="4">
        <v>0</v>
      </c>
      <c r="R41" s="7">
        <v>45245</v>
      </c>
      <c r="S41" s="6">
        <v>45308</v>
      </c>
      <c r="T41" s="4" t="s">
        <v>34</v>
      </c>
      <c r="U41" s="4">
        <v>-2326.08</v>
      </c>
      <c r="V41" s="4">
        <v>0</v>
      </c>
      <c r="W41" s="4">
        <v>0</v>
      </c>
      <c r="X41" s="4" t="s">
        <v>131</v>
      </c>
      <c r="Y41" s="4" t="s">
        <v>42</v>
      </c>
    </row>
    <row r="42" s="4" customFormat="1" spans="1:25">
      <c r="A42" s="4" t="s">
        <v>166</v>
      </c>
      <c r="B42" s="4" t="s">
        <v>26</v>
      </c>
      <c r="C42" s="4" t="s">
        <v>27</v>
      </c>
      <c r="D42" s="4" t="s">
        <v>167</v>
      </c>
      <c r="E42" s="4" t="s">
        <v>168</v>
      </c>
      <c r="F42" s="6">
        <v>45304</v>
      </c>
      <c r="G42" s="6">
        <v>45305</v>
      </c>
      <c r="H42" s="4">
        <v>1</v>
      </c>
      <c r="I42" s="4">
        <v>1</v>
      </c>
      <c r="J42" s="4">
        <v>1</v>
      </c>
      <c r="K42" s="4" t="s">
        <v>30</v>
      </c>
      <c r="L42" s="4">
        <v>571.53</v>
      </c>
      <c r="M42" s="4">
        <v>571.53</v>
      </c>
      <c r="N42" s="4" t="s">
        <v>169</v>
      </c>
      <c r="O42" s="4" t="s">
        <v>32</v>
      </c>
      <c r="P42" s="4" t="s">
        <v>33</v>
      </c>
      <c r="Q42" s="4">
        <v>0</v>
      </c>
      <c r="R42" s="7">
        <v>45268.0000115741</v>
      </c>
      <c r="S42" s="6">
        <v>45308</v>
      </c>
      <c r="T42" s="4" t="s">
        <v>34</v>
      </c>
      <c r="U42" s="4">
        <v>571.53</v>
      </c>
      <c r="V42" s="4">
        <v>0</v>
      </c>
      <c r="W42" s="4">
        <v>0</v>
      </c>
      <c r="X42" s="4" t="s">
        <v>170</v>
      </c>
      <c r="Y42" s="4" t="s">
        <v>171</v>
      </c>
    </row>
    <row r="43" s="4" customFormat="1" spans="1:25">
      <c r="A43" s="4" t="s">
        <v>118</v>
      </c>
      <c r="B43" s="4" t="s">
        <v>26</v>
      </c>
      <c r="C43" s="4" t="s">
        <v>43</v>
      </c>
      <c r="D43" s="4" t="s">
        <v>109</v>
      </c>
      <c r="E43" s="4" t="s">
        <v>110</v>
      </c>
      <c r="F43" s="6">
        <v>45303</v>
      </c>
      <c r="G43" s="6">
        <v>45305</v>
      </c>
      <c r="H43" s="4">
        <v>1</v>
      </c>
      <c r="I43" s="4">
        <v>2</v>
      </c>
      <c r="J43" s="4">
        <v>2</v>
      </c>
      <c r="K43" s="4" t="s">
        <v>30</v>
      </c>
      <c r="L43" s="4">
        <v>-1267.06</v>
      </c>
      <c r="M43" s="4">
        <v>-1267.06</v>
      </c>
      <c r="N43" s="4" t="s">
        <v>119</v>
      </c>
      <c r="O43" s="4" t="s">
        <v>32</v>
      </c>
      <c r="P43" s="4" t="s">
        <v>33</v>
      </c>
      <c r="Q43" s="4">
        <v>0</v>
      </c>
      <c r="R43" s="7">
        <v>45241</v>
      </c>
      <c r="S43" s="6">
        <v>45308</v>
      </c>
      <c r="T43" s="4" t="s">
        <v>34</v>
      </c>
      <c r="U43" s="4">
        <v>-1267.06</v>
      </c>
      <c r="V43" s="4">
        <v>0</v>
      </c>
      <c r="W43" s="4">
        <v>0</v>
      </c>
      <c r="X43" s="4" t="s">
        <v>120</v>
      </c>
      <c r="Y43" s="4" t="s">
        <v>42</v>
      </c>
    </row>
    <row r="44" s="4" customFormat="1" spans="1:25">
      <c r="A44" s="4" t="s">
        <v>172</v>
      </c>
      <c r="B44" s="4" t="s">
        <v>26</v>
      </c>
      <c r="C44" s="4" t="s">
        <v>27</v>
      </c>
      <c r="D44" s="4" t="s">
        <v>173</v>
      </c>
      <c r="E44" s="4" t="s">
        <v>174</v>
      </c>
      <c r="F44" s="6">
        <v>45304</v>
      </c>
      <c r="G44" s="6">
        <v>45305</v>
      </c>
      <c r="H44" s="4">
        <v>1</v>
      </c>
      <c r="I44" s="4">
        <v>1</v>
      </c>
      <c r="J44" s="4">
        <v>1</v>
      </c>
      <c r="K44" s="4" t="s">
        <v>30</v>
      </c>
      <c r="L44" s="4">
        <v>716.93</v>
      </c>
      <c r="M44" s="4">
        <v>716.93</v>
      </c>
      <c r="N44" s="4" t="s">
        <v>175</v>
      </c>
      <c r="O44" s="4" t="s">
        <v>32</v>
      </c>
      <c r="P44" s="4" t="s">
        <v>33</v>
      </c>
      <c r="Q44" s="4">
        <v>0</v>
      </c>
      <c r="R44" s="7">
        <v>45296</v>
      </c>
      <c r="S44" s="6">
        <v>45308</v>
      </c>
      <c r="T44" s="4" t="s">
        <v>34</v>
      </c>
      <c r="U44" s="4">
        <v>716.93</v>
      </c>
      <c r="V44" s="4">
        <v>0</v>
      </c>
      <c r="W44" s="4">
        <v>0</v>
      </c>
      <c r="X44" s="4" t="s">
        <v>176</v>
      </c>
      <c r="Y44" s="4" t="s">
        <v>177</v>
      </c>
    </row>
    <row r="45" s="4" customFormat="1" spans="1:25">
      <c r="A45" s="4" t="s">
        <v>178</v>
      </c>
      <c r="B45" s="4" t="s">
        <v>26</v>
      </c>
      <c r="C45" s="4" t="s">
        <v>27</v>
      </c>
      <c r="D45" s="4" t="s">
        <v>179</v>
      </c>
      <c r="E45" s="4" t="s">
        <v>180</v>
      </c>
      <c r="F45" s="6">
        <v>45303</v>
      </c>
      <c r="G45" s="6">
        <v>45305</v>
      </c>
      <c r="H45" s="4">
        <v>1</v>
      </c>
      <c r="I45" s="4">
        <v>2</v>
      </c>
      <c r="J45" s="4">
        <v>2</v>
      </c>
      <c r="K45" s="4" t="s">
        <v>30</v>
      </c>
      <c r="L45" s="4">
        <v>3485.28</v>
      </c>
      <c r="M45" s="4">
        <v>3485.28</v>
      </c>
      <c r="N45" s="4" t="s">
        <v>181</v>
      </c>
      <c r="O45" s="4" t="s">
        <v>32</v>
      </c>
      <c r="P45" s="4" t="s">
        <v>33</v>
      </c>
      <c r="Q45" s="4">
        <v>0</v>
      </c>
      <c r="R45" s="7">
        <v>45297</v>
      </c>
      <c r="S45" s="6">
        <v>45308</v>
      </c>
      <c r="T45" s="4" t="s">
        <v>34</v>
      </c>
      <c r="U45" s="4">
        <v>3485.28</v>
      </c>
      <c r="V45" s="4">
        <v>0</v>
      </c>
      <c r="W45" s="4">
        <v>0</v>
      </c>
      <c r="X45" s="4" t="s">
        <v>182</v>
      </c>
      <c r="Y45" s="4" t="s">
        <v>183</v>
      </c>
    </row>
    <row r="46" s="4" customFormat="1" spans="1:25">
      <c r="A46" s="4" t="s">
        <v>184</v>
      </c>
      <c r="B46" s="4" t="s">
        <v>26</v>
      </c>
      <c r="C46" s="4" t="s">
        <v>27</v>
      </c>
      <c r="D46" s="4" t="s">
        <v>185</v>
      </c>
      <c r="E46" s="4" t="s">
        <v>186</v>
      </c>
      <c r="F46" s="6">
        <v>45302</v>
      </c>
      <c r="G46" s="6">
        <v>45305</v>
      </c>
      <c r="H46" s="4">
        <v>1</v>
      </c>
      <c r="I46" s="4">
        <v>3</v>
      </c>
      <c r="J46" s="4">
        <v>3</v>
      </c>
      <c r="K46" s="4" t="s">
        <v>30</v>
      </c>
      <c r="L46" s="4">
        <v>3094.86</v>
      </c>
      <c r="M46" s="4">
        <v>3094.86</v>
      </c>
      <c r="N46" s="4" t="s">
        <v>187</v>
      </c>
      <c r="O46" s="4" t="s">
        <v>32</v>
      </c>
      <c r="P46" s="4" t="s">
        <v>33</v>
      </c>
      <c r="Q46" s="4">
        <v>0</v>
      </c>
      <c r="R46" s="7">
        <v>45297.0000115741</v>
      </c>
      <c r="S46" s="6">
        <v>45308</v>
      </c>
      <c r="T46" s="4" t="s">
        <v>34</v>
      </c>
      <c r="U46" s="4">
        <v>3094.86</v>
      </c>
      <c r="V46" s="4">
        <v>0</v>
      </c>
      <c r="W46" s="4">
        <v>0</v>
      </c>
      <c r="X46" s="4" t="s">
        <v>188</v>
      </c>
      <c r="Y46" s="4" t="s">
        <v>189</v>
      </c>
    </row>
    <row r="47" s="4" customFormat="1" spans="1:25">
      <c r="A47" s="4" t="s">
        <v>148</v>
      </c>
      <c r="B47" s="4" t="s">
        <v>26</v>
      </c>
      <c r="C47" s="4" t="s">
        <v>43</v>
      </c>
      <c r="D47" s="4" t="s">
        <v>149</v>
      </c>
      <c r="E47" s="4" t="s">
        <v>150</v>
      </c>
      <c r="F47" s="6">
        <v>45303</v>
      </c>
      <c r="G47" s="6">
        <v>45305</v>
      </c>
      <c r="H47" s="4">
        <v>1</v>
      </c>
      <c r="I47" s="4">
        <v>2</v>
      </c>
      <c r="J47" s="4">
        <v>2</v>
      </c>
      <c r="K47" s="4" t="s">
        <v>30</v>
      </c>
      <c r="L47" s="4">
        <v>-288.96</v>
      </c>
      <c r="M47" s="4">
        <v>-288.96</v>
      </c>
      <c r="N47" s="4" t="s">
        <v>151</v>
      </c>
      <c r="O47" s="4" t="s">
        <v>32</v>
      </c>
      <c r="P47" s="4" t="s">
        <v>33</v>
      </c>
      <c r="Q47" s="4">
        <v>0</v>
      </c>
      <c r="R47" s="7">
        <v>45251.0000115741</v>
      </c>
      <c r="S47" s="6">
        <v>45308</v>
      </c>
      <c r="T47" s="4" t="s">
        <v>34</v>
      </c>
      <c r="U47" s="4">
        <v>-288.96</v>
      </c>
      <c r="V47" s="4">
        <v>0</v>
      </c>
      <c r="W47" s="4">
        <v>0</v>
      </c>
      <c r="X47" s="4" t="s">
        <v>152</v>
      </c>
      <c r="Y47" s="4" t="s">
        <v>153</v>
      </c>
    </row>
    <row r="48" s="4" customFormat="1" spans="1:25">
      <c r="A48" s="4" t="s">
        <v>190</v>
      </c>
      <c r="B48" s="4" t="s">
        <v>26</v>
      </c>
      <c r="C48" s="4" t="s">
        <v>27</v>
      </c>
      <c r="D48" s="4" t="s">
        <v>191</v>
      </c>
      <c r="E48" s="4" t="s">
        <v>192</v>
      </c>
      <c r="F48" s="6">
        <v>45304</v>
      </c>
      <c r="G48" s="6">
        <v>45305</v>
      </c>
      <c r="H48" s="4">
        <v>1</v>
      </c>
      <c r="I48" s="4">
        <v>1</v>
      </c>
      <c r="J48" s="4">
        <v>1</v>
      </c>
      <c r="K48" s="4" t="s">
        <v>30</v>
      </c>
      <c r="L48" s="4">
        <v>1730.08</v>
      </c>
      <c r="M48" s="4">
        <v>1730.08</v>
      </c>
      <c r="N48" s="4" t="s">
        <v>193</v>
      </c>
      <c r="O48" s="4" t="s">
        <v>32</v>
      </c>
      <c r="P48" s="4" t="s">
        <v>33</v>
      </c>
      <c r="Q48" s="4">
        <v>0</v>
      </c>
      <c r="R48" s="7">
        <v>45299.0000115741</v>
      </c>
      <c r="S48" s="6">
        <v>45308</v>
      </c>
      <c r="T48" s="4" t="s">
        <v>34</v>
      </c>
      <c r="U48" s="4">
        <v>1730.08</v>
      </c>
      <c r="V48" s="4">
        <v>0</v>
      </c>
      <c r="W48" s="4">
        <v>0</v>
      </c>
      <c r="X48" s="4" t="s">
        <v>194</v>
      </c>
      <c r="Y48" s="4" t="s">
        <v>195</v>
      </c>
    </row>
    <row r="49" s="4" customFormat="1" spans="1:25">
      <c r="A49" s="4" t="s">
        <v>196</v>
      </c>
      <c r="B49" s="4" t="s">
        <v>26</v>
      </c>
      <c r="C49" s="4" t="s">
        <v>27</v>
      </c>
      <c r="D49" s="4" t="s">
        <v>197</v>
      </c>
      <c r="E49" s="4" t="s">
        <v>198</v>
      </c>
      <c r="F49" s="6">
        <v>45304</v>
      </c>
      <c r="G49" s="6">
        <v>45305</v>
      </c>
      <c r="H49" s="4">
        <v>1</v>
      </c>
      <c r="I49" s="4">
        <v>1</v>
      </c>
      <c r="J49" s="4">
        <v>1</v>
      </c>
      <c r="K49" s="4" t="s">
        <v>30</v>
      </c>
      <c r="L49" s="4">
        <v>542.9</v>
      </c>
      <c r="M49" s="4">
        <v>542.9</v>
      </c>
      <c r="N49" s="4" t="s">
        <v>199</v>
      </c>
      <c r="O49" s="4" t="s">
        <v>32</v>
      </c>
      <c r="P49" s="4" t="s">
        <v>33</v>
      </c>
      <c r="Q49" s="4">
        <v>0</v>
      </c>
      <c r="R49" s="7">
        <v>45300.0000115741</v>
      </c>
      <c r="S49" s="6">
        <v>45308</v>
      </c>
      <c r="T49" s="4" t="s">
        <v>34</v>
      </c>
      <c r="U49" s="4">
        <v>542.9</v>
      </c>
      <c r="V49" s="4">
        <v>0</v>
      </c>
      <c r="W49" s="4">
        <v>0</v>
      </c>
      <c r="X49" s="4" t="s">
        <v>200</v>
      </c>
      <c r="Y49" s="4" t="s">
        <v>201</v>
      </c>
    </row>
    <row r="50" s="4" customFormat="1" spans="1:25">
      <c r="A50" s="4" t="s">
        <v>202</v>
      </c>
      <c r="B50" s="4" t="s">
        <v>26</v>
      </c>
      <c r="C50" s="4" t="s">
        <v>27</v>
      </c>
      <c r="D50" s="4" t="s">
        <v>191</v>
      </c>
      <c r="E50" s="4" t="s">
        <v>192</v>
      </c>
      <c r="F50" s="6">
        <v>45304</v>
      </c>
      <c r="G50" s="6">
        <v>45305</v>
      </c>
      <c r="H50" s="4">
        <v>1</v>
      </c>
      <c r="I50" s="4">
        <v>1</v>
      </c>
      <c r="J50" s="4">
        <v>1</v>
      </c>
      <c r="K50" s="4" t="s">
        <v>30</v>
      </c>
      <c r="L50" s="4">
        <v>1726.5</v>
      </c>
      <c r="M50" s="4">
        <v>1726.5</v>
      </c>
      <c r="N50" s="4" t="s">
        <v>203</v>
      </c>
      <c r="O50" s="4" t="s">
        <v>32</v>
      </c>
      <c r="P50" s="4" t="s">
        <v>33</v>
      </c>
      <c r="Q50" s="4">
        <v>0</v>
      </c>
      <c r="R50" s="7">
        <v>45301.0000115741</v>
      </c>
      <c r="S50" s="6">
        <v>45308</v>
      </c>
      <c r="T50" s="4" t="s">
        <v>34</v>
      </c>
      <c r="U50" s="4">
        <v>1726.5</v>
      </c>
      <c r="V50" s="4">
        <v>0</v>
      </c>
      <c r="W50" s="4">
        <v>0</v>
      </c>
      <c r="X50" s="4" t="s">
        <v>204</v>
      </c>
      <c r="Y50" s="4" t="s">
        <v>205</v>
      </c>
    </row>
    <row r="51" s="4" customFormat="1" spans="1:25">
      <c r="A51" s="4" t="s">
        <v>206</v>
      </c>
      <c r="B51" s="4" t="s">
        <v>26</v>
      </c>
      <c r="C51" s="4" t="s">
        <v>27</v>
      </c>
      <c r="D51" s="4" t="s">
        <v>207</v>
      </c>
      <c r="E51" s="4" t="s">
        <v>208</v>
      </c>
      <c r="F51" s="6">
        <v>45304</v>
      </c>
      <c r="G51" s="6">
        <v>45305</v>
      </c>
      <c r="H51" s="4">
        <v>1</v>
      </c>
      <c r="I51" s="4">
        <v>1</v>
      </c>
      <c r="J51" s="4">
        <v>1</v>
      </c>
      <c r="K51" s="4" t="s">
        <v>30</v>
      </c>
      <c r="L51" s="4">
        <v>562.57</v>
      </c>
      <c r="M51" s="4">
        <v>562.57</v>
      </c>
      <c r="N51" s="4" t="s">
        <v>209</v>
      </c>
      <c r="O51" s="4" t="s">
        <v>32</v>
      </c>
      <c r="P51" s="4" t="s">
        <v>33</v>
      </c>
      <c r="Q51" s="4">
        <v>0</v>
      </c>
      <c r="R51" s="7">
        <v>45304</v>
      </c>
      <c r="S51" s="6">
        <v>45308</v>
      </c>
      <c r="T51" s="4" t="s">
        <v>34</v>
      </c>
      <c r="U51" s="4">
        <v>562.57</v>
      </c>
      <c r="V51" s="4">
        <v>0</v>
      </c>
      <c r="W51" s="4">
        <v>0</v>
      </c>
      <c r="X51" s="4" t="s">
        <v>210</v>
      </c>
      <c r="Y51" s="4" t="s">
        <v>211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workbookViewId="0">
      <selection activeCell="A44" sqref="A44:C4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212</v>
      </c>
    </row>
    <row r="2" s="4" customFormat="1" spans="1:9">
      <c r="A2" s="5">
        <v>999223897210645</v>
      </c>
      <c r="B2" s="6">
        <v>45302</v>
      </c>
      <c r="C2" s="6">
        <v>45305</v>
      </c>
      <c r="D2" s="4">
        <v>477</v>
      </c>
      <c r="E2" s="4" t="str">
        <f>VLOOKUP(A2,HOP!A:L,12,0)</f>
        <v>477.00</v>
      </c>
      <c r="F2" s="4" t="str">
        <f>VLOOKUP(A2,HOP!A:C,3,0)</f>
        <v>3301183</v>
      </c>
      <c r="G2" s="4">
        <f>D2-E2</f>
        <v>0</v>
      </c>
      <c r="H2" s="4" t="str">
        <f>$H$1&amp;F2</f>
        <v>，3301183</v>
      </c>
      <c r="I2" s="4" t="str">
        <f>VLOOKUP(A2,HOP!A:U,21,0)</f>
        <v>直连</v>
      </c>
    </row>
    <row r="3" s="4" customFormat="1" hidden="1" spans="1:9">
      <c r="A3" s="5">
        <v>999225286954513</v>
      </c>
      <c r="B3" s="6">
        <v>45304</v>
      </c>
      <c r="C3" s="6">
        <v>45305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7" si="0">D3-E3</f>
        <v>#N/A</v>
      </c>
      <c r="H3" s="4" t="e">
        <f t="shared" ref="H3:H37" si="1">$H$1&amp;F3</f>
        <v>#N/A</v>
      </c>
      <c r="I3" s="4" t="e">
        <f>VLOOKUP(A3,HOP!A:U,21,0)</f>
        <v>#N/A</v>
      </c>
    </row>
    <row r="4" s="4" customFormat="1" spans="1:9">
      <c r="A4" s="5">
        <v>999225458760217</v>
      </c>
      <c r="B4" s="6">
        <v>45304</v>
      </c>
      <c r="C4" s="6">
        <v>45305</v>
      </c>
      <c r="D4" s="4">
        <v>143.2</v>
      </c>
      <c r="E4" s="4" t="str">
        <f>VLOOKUP(A4,HOP!A:L,12,0)</f>
        <v>143.20</v>
      </c>
      <c r="F4" s="4" t="str">
        <f>VLOOKUP(A4,HOP!A:C,3,0)</f>
        <v>3659844</v>
      </c>
      <c r="G4" s="4">
        <f t="shared" si="0"/>
        <v>0</v>
      </c>
      <c r="H4" s="4" t="str">
        <f t="shared" si="1"/>
        <v>，3659844</v>
      </c>
      <c r="I4" s="4" t="str">
        <f>VLOOKUP(A4,HOP!A:U,21,0)</f>
        <v>直连</v>
      </c>
    </row>
    <row r="5" s="4" customFormat="1" spans="1:9">
      <c r="A5" s="5">
        <v>999225768891459</v>
      </c>
      <c r="B5" s="6">
        <v>45300</v>
      </c>
      <c r="C5" s="6">
        <v>45305</v>
      </c>
      <c r="D5" s="4">
        <v>9860.46</v>
      </c>
      <c r="E5" s="4" t="str">
        <f>VLOOKUP(A5,HOP!A:L,12,0)</f>
        <v>9860.46</v>
      </c>
      <c r="F5" s="4" t="str">
        <f>VLOOKUP(A5,HOP!A:C,3,0)</f>
        <v>3723901</v>
      </c>
      <c r="G5" s="4">
        <f t="shared" si="0"/>
        <v>0</v>
      </c>
      <c r="H5" s="4" t="str">
        <f t="shared" si="1"/>
        <v>，3723901</v>
      </c>
      <c r="I5" s="4" t="str">
        <f>VLOOKUP(A5,HOP!A:U,21,0)</f>
        <v>直连</v>
      </c>
    </row>
    <row r="6" s="4" customFormat="1" spans="1:9">
      <c r="A6" s="5">
        <v>999226127197995</v>
      </c>
      <c r="B6" s="6">
        <v>45302</v>
      </c>
      <c r="C6" s="6">
        <v>45305</v>
      </c>
      <c r="D6" s="4">
        <v>5355.21</v>
      </c>
      <c r="E6" s="4" t="str">
        <f>VLOOKUP(A6,HOP!A:L,12,0)</f>
        <v>5355.21</v>
      </c>
      <c r="F6" s="4" t="str">
        <f>VLOOKUP(A6,HOP!A:C,3,0)</f>
        <v>3798632</v>
      </c>
      <c r="G6" s="4">
        <f t="shared" si="0"/>
        <v>0</v>
      </c>
      <c r="H6" s="4" t="str">
        <f t="shared" si="1"/>
        <v>，3798632</v>
      </c>
      <c r="I6" s="4" t="str">
        <f>VLOOKUP(A6,HOP!A:U,21,0)</f>
        <v>直连</v>
      </c>
    </row>
    <row r="7" s="4" customFormat="1" hidden="1" spans="1:9">
      <c r="A7" s="5">
        <v>999226758440632</v>
      </c>
      <c r="B7" s="6">
        <v>45303</v>
      </c>
      <c r="C7" s="6">
        <v>45305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999227447802517</v>
      </c>
      <c r="B8" s="6">
        <v>45302</v>
      </c>
      <c r="C8" s="6">
        <v>45305</v>
      </c>
      <c r="D8" s="4">
        <v>0</v>
      </c>
      <c r="E8" s="4" t="str">
        <f>VLOOKUP(A8,HOP!A:L,12,0)</f>
        <v>0.00</v>
      </c>
      <c r="F8" s="4" t="str">
        <f>VLOOKUP(A8,HOP!A:C,3,0)</f>
        <v>4079617</v>
      </c>
      <c r="G8" s="4">
        <f t="shared" si="0"/>
        <v>0</v>
      </c>
      <c r="H8" s="4" t="str">
        <f t="shared" si="1"/>
        <v>，4079617</v>
      </c>
      <c r="I8" s="4" t="str">
        <f>VLOOKUP(A8,HOP!A:U,21,0)</f>
        <v>直连</v>
      </c>
    </row>
    <row r="9" s="4" customFormat="1" spans="1:9">
      <c r="A9" s="5">
        <v>999228039569038</v>
      </c>
      <c r="B9" s="6">
        <v>45303</v>
      </c>
      <c r="C9" s="6">
        <v>45305</v>
      </c>
      <c r="D9" s="4">
        <v>1276.04</v>
      </c>
      <c r="E9" s="4" t="str">
        <f>VLOOKUP(A9,HOP!A:L,12,0)</f>
        <v>1276.04</v>
      </c>
      <c r="F9" s="4" t="str">
        <f>VLOOKUP(A9,HOP!A:C,3,0)</f>
        <v>4110499</v>
      </c>
      <c r="G9" s="4">
        <f t="shared" si="0"/>
        <v>0</v>
      </c>
      <c r="H9" s="4" t="str">
        <f t="shared" si="1"/>
        <v>，4110499</v>
      </c>
      <c r="I9" s="4" t="str">
        <f>VLOOKUP(A9,HOP!A:U,21,0)</f>
        <v>直连</v>
      </c>
    </row>
    <row r="10" s="4" customFormat="1" hidden="1" spans="1:9">
      <c r="A10" s="5">
        <v>999228162722353</v>
      </c>
      <c r="B10" s="6">
        <v>45304</v>
      </c>
      <c r="C10" s="6">
        <v>45305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999228162785558</v>
      </c>
      <c r="B11" s="6">
        <v>45304</v>
      </c>
      <c r="C11" s="6">
        <v>45305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999228164127144</v>
      </c>
      <c r="B12" s="6">
        <v>45304</v>
      </c>
      <c r="C12" s="6">
        <v>45305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999228164250740</v>
      </c>
      <c r="B13" s="6">
        <v>45304</v>
      </c>
      <c r="C13" s="6">
        <v>45305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999228172531374</v>
      </c>
      <c r="B14" s="6">
        <v>45303</v>
      </c>
      <c r="C14" s="6">
        <v>45305</v>
      </c>
      <c r="D14" s="4">
        <v>863</v>
      </c>
      <c r="E14" s="4" t="str">
        <f>VLOOKUP(A14,HOP!A:L,12,0)</f>
        <v>863.00</v>
      </c>
      <c r="F14" s="4" t="str">
        <f>VLOOKUP(A14,HOP!A:C,3,0)</f>
        <v>4146934</v>
      </c>
      <c r="G14" s="4">
        <f t="shared" si="0"/>
        <v>0</v>
      </c>
      <c r="H14" s="4" t="str">
        <f t="shared" si="1"/>
        <v>，4146934</v>
      </c>
      <c r="I14" s="4" t="str">
        <f>VLOOKUP(A14,HOP!A:U,21,0)</f>
        <v>直连</v>
      </c>
    </row>
    <row r="15" s="4" customFormat="1" hidden="1" spans="1:9">
      <c r="A15" s="5">
        <v>999228207017353</v>
      </c>
      <c r="B15" s="6">
        <v>45304</v>
      </c>
      <c r="C15" s="6">
        <v>45305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999228289977523</v>
      </c>
      <c r="B16" s="6">
        <v>45304</v>
      </c>
      <c r="C16" s="6">
        <v>45305</v>
      </c>
      <c r="D16" s="4">
        <v>840.98</v>
      </c>
      <c r="E16" s="4" t="str">
        <f>VLOOKUP(A16,HOP!A:L,12,0)</f>
        <v>840.98</v>
      </c>
      <c r="F16" s="4" t="str">
        <f>VLOOKUP(A16,HOP!A:C,3,0)</f>
        <v>4179427</v>
      </c>
      <c r="G16" s="4">
        <f t="shared" si="0"/>
        <v>0</v>
      </c>
      <c r="H16" s="4" t="str">
        <f t="shared" si="1"/>
        <v>，4179427</v>
      </c>
      <c r="I16" s="4" t="str">
        <f>VLOOKUP(A16,HOP!A:U,21,0)</f>
        <v>直连</v>
      </c>
    </row>
    <row r="17" s="4" customFormat="1" hidden="1" spans="1:9">
      <c r="A17" s="5">
        <v>999228311787864</v>
      </c>
      <c r="B17" s="6">
        <v>45302</v>
      </c>
      <c r="C17" s="6">
        <v>45305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999228361574294</v>
      </c>
      <c r="B18" s="6">
        <v>45301</v>
      </c>
      <c r="C18" s="6">
        <v>45305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999228361616172</v>
      </c>
      <c r="B19" s="6">
        <v>45301</v>
      </c>
      <c r="C19" s="6">
        <v>45305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999228363657352</v>
      </c>
      <c r="B20" s="6">
        <v>45301</v>
      </c>
      <c r="C20" s="6">
        <v>45305</v>
      </c>
      <c r="D20" s="4">
        <v>2537.48</v>
      </c>
      <c r="E20" s="4" t="str">
        <f>VLOOKUP(A20,HOP!A:L,12,0)</f>
        <v>2537.48</v>
      </c>
      <c r="F20" s="4" t="str">
        <f>VLOOKUP(A20,HOP!A:C,3,0)</f>
        <v>4215363</v>
      </c>
      <c r="G20" s="4">
        <f t="shared" si="0"/>
        <v>0</v>
      </c>
      <c r="H20" s="4" t="str">
        <f t="shared" si="1"/>
        <v>，4215363</v>
      </c>
      <c r="I20" s="4" t="str">
        <f>VLOOKUP(A20,HOP!A:U,21,0)</f>
        <v>直连</v>
      </c>
    </row>
    <row r="21" s="4" customFormat="1" hidden="1" spans="1:9">
      <c r="A21" s="5">
        <v>999228418428671</v>
      </c>
      <c r="B21" s="6">
        <v>45303</v>
      </c>
      <c r="C21" s="6">
        <v>45305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999228444469912</v>
      </c>
      <c r="B22" s="6">
        <v>45302</v>
      </c>
      <c r="C22" s="6">
        <v>45305</v>
      </c>
      <c r="D22" s="4">
        <v>1493.82</v>
      </c>
      <c r="E22" s="4" t="str">
        <f>VLOOKUP(A22,HOP!A:L,12,0)</f>
        <v>1493.82</v>
      </c>
      <c r="F22" s="4" t="str">
        <f>VLOOKUP(A22,HOP!A:C,3,0)</f>
        <v>4246702</v>
      </c>
      <c r="G22" s="4">
        <f t="shared" si="0"/>
        <v>0</v>
      </c>
      <c r="H22" s="4" t="str">
        <f t="shared" si="1"/>
        <v>，4246702</v>
      </c>
      <c r="I22" s="4" t="str">
        <f>VLOOKUP(A22,HOP!A:U,21,0)</f>
        <v>直连</v>
      </c>
    </row>
    <row r="23" s="4" customFormat="1" hidden="1" spans="1:9">
      <c r="A23" s="5">
        <v>999228486904242</v>
      </c>
      <c r="B23" s="6">
        <v>45301</v>
      </c>
      <c r="C23" s="6">
        <v>45305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999228530874535</v>
      </c>
      <c r="B24" s="6">
        <v>45303</v>
      </c>
      <c r="C24" s="6">
        <v>45305</v>
      </c>
      <c r="D24" s="4">
        <v>490.04</v>
      </c>
      <c r="E24" s="4" t="str">
        <f>VLOOKUP(A24,HOP!A:L,12,0)</f>
        <v>490.04</v>
      </c>
      <c r="F24" s="4" t="str">
        <f>VLOOKUP(A24,HOP!A:C,3,0)</f>
        <v>4273663</v>
      </c>
      <c r="G24" s="4">
        <f t="shared" si="0"/>
        <v>0</v>
      </c>
      <c r="H24" s="4" t="str">
        <f t="shared" si="1"/>
        <v>，4273663</v>
      </c>
      <c r="I24" s="4" t="str">
        <f>VLOOKUP(A24,HOP!A:U,21,0)</f>
        <v>直连</v>
      </c>
    </row>
    <row r="25" s="4" customFormat="1" spans="1:9">
      <c r="A25" s="5">
        <v>999228563517641</v>
      </c>
      <c r="B25" s="6">
        <v>45304</v>
      </c>
      <c r="C25" s="6">
        <v>45305</v>
      </c>
      <c r="D25" s="4">
        <v>939.62</v>
      </c>
      <c r="E25" s="4" t="str">
        <f>VLOOKUP(A25,HOP!A:L,12,0)</f>
        <v>939.62</v>
      </c>
      <c r="F25" s="4" t="str">
        <f>VLOOKUP(A25,HOP!A:C,3,0)</f>
        <v>4295296</v>
      </c>
      <c r="G25" s="4">
        <f t="shared" si="0"/>
        <v>0</v>
      </c>
      <c r="H25" s="4" t="str">
        <f t="shared" si="1"/>
        <v>，4295296</v>
      </c>
      <c r="I25" s="4" t="str">
        <f>VLOOKUP(A25,HOP!A:U,21,0)</f>
        <v>直连</v>
      </c>
    </row>
    <row r="26" s="4" customFormat="1" spans="1:9">
      <c r="A26" s="5">
        <v>999228564493205</v>
      </c>
      <c r="B26" s="6">
        <v>45302</v>
      </c>
      <c r="C26" s="6">
        <v>45305</v>
      </c>
      <c r="D26" s="4">
        <v>4289.55</v>
      </c>
      <c r="E26" s="4" t="str">
        <f>VLOOKUP(A26,HOP!A:L,12,0)</f>
        <v>4289.55</v>
      </c>
      <c r="F26" s="4" t="str">
        <f>VLOOKUP(A26,HOP!A:C,3,0)</f>
        <v>4295510</v>
      </c>
      <c r="G26" s="4">
        <f t="shared" si="0"/>
        <v>0</v>
      </c>
      <c r="H26" s="4" t="str">
        <f t="shared" si="1"/>
        <v>，4295510</v>
      </c>
      <c r="I26" s="4" t="str">
        <f>VLOOKUP(A26,HOP!A:U,21,0)</f>
        <v>直连</v>
      </c>
    </row>
    <row r="27" s="4" customFormat="1" hidden="1" spans="1:9">
      <c r="A27" s="5">
        <v>999228568924177</v>
      </c>
      <c r="B27" s="6">
        <v>45303</v>
      </c>
      <c r="C27" s="6">
        <v>45305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999228574356722</v>
      </c>
      <c r="B28" s="6">
        <v>45301</v>
      </c>
      <c r="C28" s="6">
        <v>45305</v>
      </c>
      <c r="D28" s="4">
        <v>5444.96</v>
      </c>
      <c r="E28" s="4" t="str">
        <f>VLOOKUP(A28,HOP!A:L,12,0)</f>
        <v>5444.96</v>
      </c>
      <c r="F28" s="4" t="str">
        <f>VLOOKUP(A28,HOP!A:C,3,0)</f>
        <v>4300913</v>
      </c>
      <c r="G28" s="4">
        <f t="shared" si="0"/>
        <v>0</v>
      </c>
      <c r="H28" s="4" t="str">
        <f t="shared" si="1"/>
        <v>，4300913</v>
      </c>
      <c r="I28" s="4" t="str">
        <f>VLOOKUP(A28,HOP!A:U,21,0)</f>
        <v>直连</v>
      </c>
    </row>
    <row r="29" s="4" customFormat="1" spans="1:9">
      <c r="A29" s="5">
        <v>999228601532143</v>
      </c>
      <c r="B29" s="6">
        <v>45304</v>
      </c>
      <c r="C29" s="6">
        <v>45305</v>
      </c>
      <c r="D29" s="4">
        <v>1355.64</v>
      </c>
      <c r="E29" s="4" t="str">
        <f>VLOOKUP(A29,HOP!A:L,12,0)</f>
        <v>1355.64</v>
      </c>
      <c r="F29" s="4" t="str">
        <f>VLOOKUP(A29,HOP!A:C,3,0)</f>
        <v>4311033</v>
      </c>
      <c r="G29" s="4">
        <f t="shared" si="0"/>
        <v>0</v>
      </c>
      <c r="H29" s="4" t="str">
        <f t="shared" si="1"/>
        <v>，4311033</v>
      </c>
      <c r="I29" s="4" t="str">
        <f>VLOOKUP(A29,HOP!A:U,21,0)</f>
        <v>直采</v>
      </c>
    </row>
    <row r="30" s="4" customFormat="1" spans="1:9">
      <c r="A30" s="5">
        <v>999229351228317</v>
      </c>
      <c r="B30" s="6">
        <v>45304</v>
      </c>
      <c r="C30" s="6">
        <v>45305</v>
      </c>
      <c r="D30" s="4">
        <v>571.53</v>
      </c>
      <c r="E30" s="4" t="str">
        <f>VLOOKUP(A30,HOP!A:L,12,0)</f>
        <v>571.53</v>
      </c>
      <c r="F30" s="4" t="str">
        <f>VLOOKUP(A30,HOP!A:C,3,0)</f>
        <v>4403619</v>
      </c>
      <c r="G30" s="4">
        <f t="shared" si="0"/>
        <v>0</v>
      </c>
      <c r="H30" s="4" t="str">
        <f t="shared" si="1"/>
        <v>，4403619</v>
      </c>
      <c r="I30" s="4" t="str">
        <f>VLOOKUP(A30,HOP!A:U,21,0)</f>
        <v>直连</v>
      </c>
    </row>
    <row r="31" s="4" customFormat="1" spans="1:9">
      <c r="A31" s="5">
        <v>999229477940092</v>
      </c>
      <c r="B31" s="6">
        <v>45304</v>
      </c>
      <c r="C31" s="6">
        <v>45305</v>
      </c>
      <c r="D31" s="4">
        <v>716.93</v>
      </c>
      <c r="E31" s="4" t="str">
        <f>VLOOKUP(A31,HOP!A:L,12,0)</f>
        <v>716.93</v>
      </c>
      <c r="F31" s="4" t="str">
        <f>VLOOKUP(A31,HOP!A:C,3,0)</f>
        <v>4547692</v>
      </c>
      <c r="G31" s="4">
        <f t="shared" si="0"/>
        <v>0</v>
      </c>
      <c r="H31" s="4" t="str">
        <f t="shared" si="1"/>
        <v>，4547692</v>
      </c>
      <c r="I31" s="4" t="str">
        <f>VLOOKUP(A31,HOP!A:U,21,0)</f>
        <v>直采</v>
      </c>
    </row>
    <row r="32" s="4" customFormat="1" spans="1:9">
      <c r="A32" s="5">
        <v>999229499754751</v>
      </c>
      <c r="B32" s="6">
        <v>45303</v>
      </c>
      <c r="C32" s="6">
        <v>45305</v>
      </c>
      <c r="D32" s="4">
        <v>3485.28</v>
      </c>
      <c r="E32" s="4" t="str">
        <f>VLOOKUP(A32,HOP!A:L,12,0)</f>
        <v>3485.28</v>
      </c>
      <c r="F32" s="4" t="str">
        <f>VLOOKUP(A32,HOP!A:C,3,0)</f>
        <v>4554029</v>
      </c>
      <c r="G32" s="4">
        <f t="shared" si="0"/>
        <v>0</v>
      </c>
      <c r="H32" s="4" t="str">
        <f t="shared" si="1"/>
        <v>，4554029</v>
      </c>
      <c r="I32" s="4" t="str">
        <f>VLOOKUP(A32,HOP!A:U,21,0)</f>
        <v>直采</v>
      </c>
    </row>
    <row r="33" s="4" customFormat="1" spans="1:9">
      <c r="A33" s="5">
        <v>999229529126931</v>
      </c>
      <c r="B33" s="6">
        <v>45302</v>
      </c>
      <c r="C33" s="6">
        <v>45305</v>
      </c>
      <c r="D33" s="4">
        <v>3094.86</v>
      </c>
      <c r="E33" s="4" t="str">
        <f>VLOOKUP(A33,HOP!A:L,12,0)</f>
        <v>3094.86</v>
      </c>
      <c r="F33" s="4" t="str">
        <f>VLOOKUP(A33,HOP!A:C,3,0)</f>
        <v>4555463</v>
      </c>
      <c r="G33" s="4">
        <f t="shared" si="0"/>
        <v>0</v>
      </c>
      <c r="H33" s="4" t="str">
        <f t="shared" si="1"/>
        <v>，4555463</v>
      </c>
      <c r="I33" s="4" t="str">
        <f>VLOOKUP(A33,HOP!A:U,21,0)</f>
        <v>直采</v>
      </c>
    </row>
    <row r="34" s="4" customFormat="1" spans="1:9">
      <c r="A34" s="5">
        <v>999229555270077</v>
      </c>
      <c r="B34" s="6">
        <v>45304</v>
      </c>
      <c r="C34" s="6">
        <v>45305</v>
      </c>
      <c r="D34" s="4">
        <v>1730.08</v>
      </c>
      <c r="E34" s="4" t="str">
        <f>VLOOKUP(A34,HOP!A:L,12,0)</f>
        <v>1730.08</v>
      </c>
      <c r="F34" s="4" t="str">
        <f>VLOOKUP(A34,HOP!A:C,3,0)</f>
        <v>4566661</v>
      </c>
      <c r="G34" s="4">
        <f t="shared" si="0"/>
        <v>0</v>
      </c>
      <c r="H34" s="4" t="str">
        <f t="shared" si="1"/>
        <v>，4566661</v>
      </c>
      <c r="I34" s="4" t="str">
        <f>VLOOKUP(A34,HOP!A:U,21,0)</f>
        <v>直采</v>
      </c>
    </row>
    <row r="35" s="4" customFormat="1" spans="1:9">
      <c r="A35" s="5">
        <v>999229556882192</v>
      </c>
      <c r="B35" s="6">
        <v>45304</v>
      </c>
      <c r="C35" s="6">
        <v>45305</v>
      </c>
      <c r="D35" s="4">
        <v>542.9</v>
      </c>
      <c r="E35" s="4" t="str">
        <f>VLOOKUP(A35,HOP!A:L,12,0)</f>
        <v>542.90</v>
      </c>
      <c r="F35" s="4" t="str">
        <f>VLOOKUP(A35,HOP!A:C,3,0)</f>
        <v>4567781</v>
      </c>
      <c r="G35" s="4">
        <f t="shared" si="0"/>
        <v>0</v>
      </c>
      <c r="H35" s="4" t="str">
        <f t="shared" si="1"/>
        <v>，4567781</v>
      </c>
      <c r="I35" s="4" t="str">
        <f>VLOOKUP(A35,HOP!A:U,21,0)</f>
        <v>直采</v>
      </c>
    </row>
    <row r="36" s="4" customFormat="1" spans="1:9">
      <c r="A36" s="5">
        <v>999229592210314</v>
      </c>
      <c r="B36" s="6">
        <v>45304</v>
      </c>
      <c r="C36" s="6">
        <v>45305</v>
      </c>
      <c r="D36" s="4">
        <v>1726.5</v>
      </c>
      <c r="E36" s="4" t="str">
        <f>VLOOKUP(A36,HOP!A:L,12,0)</f>
        <v>1726.50</v>
      </c>
      <c r="F36" s="4" t="str">
        <f>VLOOKUP(A36,HOP!A:C,3,0)</f>
        <v>4576269</v>
      </c>
      <c r="G36" s="4">
        <f t="shared" si="0"/>
        <v>0</v>
      </c>
      <c r="H36" s="4" t="str">
        <f t="shared" si="1"/>
        <v>，4576269</v>
      </c>
      <c r="I36" s="4" t="str">
        <f>VLOOKUP(A36,HOP!A:U,21,0)</f>
        <v>直采</v>
      </c>
    </row>
    <row r="37" s="4" customFormat="1" spans="1:9">
      <c r="A37" s="5">
        <v>999229688854656</v>
      </c>
      <c r="B37" s="6">
        <v>45304</v>
      </c>
      <c r="C37" s="6">
        <v>45305</v>
      </c>
      <c r="D37" s="4">
        <v>562.57</v>
      </c>
      <c r="E37" s="4" t="str">
        <f>VLOOKUP(A37,HOP!A:L,12,0)</f>
        <v>562.57</v>
      </c>
      <c r="F37" s="4" t="str">
        <f>VLOOKUP(A37,HOP!A:C,3,0)</f>
        <v>4590587</v>
      </c>
      <c r="G37" s="4">
        <f t="shared" si="0"/>
        <v>0</v>
      </c>
      <c r="H37" s="4" t="str">
        <f t="shared" si="1"/>
        <v>，4590587</v>
      </c>
      <c r="I37" s="4" t="str">
        <f>VLOOKUP(A37,HOP!A:U,21,0)</f>
        <v>直连</v>
      </c>
    </row>
    <row r="39" spans="4:4">
      <c r="D39" s="4">
        <f>SUM(D2:D38)</f>
        <v>47797.65</v>
      </c>
    </row>
    <row r="41" spans="4:4">
      <c r="D41" s="4" t="s">
        <v>213</v>
      </c>
    </row>
    <row r="44" spans="1:3">
      <c r="A44" s="4" t="s">
        <v>214</v>
      </c>
      <c r="C44" s="4">
        <v>12652.19</v>
      </c>
    </row>
    <row r="45" spans="1:3">
      <c r="A45" s="4" t="s">
        <v>215</v>
      </c>
      <c r="C45" s="4">
        <v>35145.46</v>
      </c>
    </row>
    <row r="46" spans="1:3">
      <c r="A46" s="4" t="s">
        <v>216</v>
      </c>
      <c r="C46" s="4">
        <f>SUBTOTAL(9,C44:C45)</f>
        <v>47797.65</v>
      </c>
    </row>
  </sheetData>
  <autoFilter ref="A1:XFD41">
    <filterColumn colId="3">
      <filters blank="1">
        <filter val="1493.82"/>
        <filter val="571.53"/>
        <filter val="716.93"/>
        <filter val="1276.04"/>
        <filter val="3094.86"/>
        <filter val="9860.46"/>
        <filter val="562.57"/>
        <filter val="840.98"/>
        <filter val="1730.08"/>
        <filter val="2537.48"/>
        <filter val="143.2"/>
        <filter val="939.62"/>
        <filter val="863"/>
        <filter val="47797.65 HKD"/>
        <filter val="1726.5"/>
        <filter val="542.9"/>
        <filter val="5355.21"/>
        <filter val="1355.64"/>
        <filter val="47797.65"/>
        <filter val="477"/>
        <filter val="3485.28"/>
        <filter val="490.04"/>
        <filter val="4289.55"/>
        <filter val="5444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217</v>
      </c>
      <c r="B1" s="2" t="s">
        <v>218</v>
      </c>
      <c r="C1" s="2" t="s">
        <v>219</v>
      </c>
      <c r="D1" s="2" t="s">
        <v>220</v>
      </c>
      <c r="E1" s="2" t="s">
        <v>13</v>
      </c>
      <c r="F1" s="2" t="s">
        <v>5</v>
      </c>
      <c r="G1" s="2" t="s">
        <v>6</v>
      </c>
      <c r="H1" s="2" t="s">
        <v>221</v>
      </c>
      <c r="I1" s="2" t="s">
        <v>222</v>
      </c>
      <c r="J1" s="2" t="s">
        <v>223</v>
      </c>
      <c r="K1" s="2" t="s">
        <v>224</v>
      </c>
      <c r="L1" s="2" t="s">
        <v>225</v>
      </c>
      <c r="M1" s="2" t="s">
        <v>226</v>
      </c>
      <c r="N1" s="2" t="s">
        <v>227</v>
      </c>
      <c r="O1" s="2" t="s">
        <v>228</v>
      </c>
      <c r="P1" s="2" t="s">
        <v>229</v>
      </c>
      <c r="Q1" s="2" t="s">
        <v>230</v>
      </c>
      <c r="R1" s="2" t="s">
        <v>231</v>
      </c>
      <c r="S1" s="2" t="s">
        <v>232</v>
      </c>
      <c r="T1" s="2" t="s">
        <v>233</v>
      </c>
      <c r="U1" s="2" t="s">
        <v>234</v>
      </c>
      <c r="V1" s="2" t="s">
        <v>235</v>
      </c>
    </row>
    <row r="2" s="1" customFormat="1" spans="1:22">
      <c r="A2" s="3">
        <v>999223897210645</v>
      </c>
      <c r="B2" s="1" t="s">
        <v>236</v>
      </c>
      <c r="C2" s="1" t="s">
        <v>237</v>
      </c>
      <c r="D2" s="1" t="s">
        <v>238</v>
      </c>
      <c r="E2" s="1" t="s">
        <v>239</v>
      </c>
      <c r="F2" s="1" t="s">
        <v>240</v>
      </c>
      <c r="G2" s="1" t="s">
        <v>241</v>
      </c>
      <c r="H2" s="1" t="s">
        <v>242</v>
      </c>
      <c r="I2" s="1" t="s">
        <v>243</v>
      </c>
      <c r="J2" s="1" t="s">
        <v>30</v>
      </c>
      <c r="K2" s="1" t="s">
        <v>244</v>
      </c>
      <c r="L2" s="1" t="s">
        <v>244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  <c r="U2" s="1" t="s">
        <v>252</v>
      </c>
      <c r="V2" s="1" t="s">
        <v>253</v>
      </c>
    </row>
    <row r="3" s="1" customFormat="1" spans="1:22">
      <c r="A3" s="3">
        <v>999225458760217</v>
      </c>
      <c r="B3" s="1" t="s">
        <v>254</v>
      </c>
      <c r="C3" s="1" t="s">
        <v>255</v>
      </c>
      <c r="D3" s="1" t="s">
        <v>256</v>
      </c>
      <c r="E3" s="1" t="s">
        <v>257</v>
      </c>
      <c r="F3" s="1" t="s">
        <v>258</v>
      </c>
      <c r="G3" s="1" t="s">
        <v>241</v>
      </c>
      <c r="H3" s="1" t="s">
        <v>242</v>
      </c>
      <c r="I3" s="1" t="s">
        <v>259</v>
      </c>
      <c r="J3" s="1" t="s">
        <v>30</v>
      </c>
      <c r="K3" s="1" t="s">
        <v>260</v>
      </c>
      <c r="L3" s="1" t="s">
        <v>260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248</v>
      </c>
      <c r="R3" s="1" t="s">
        <v>261</v>
      </c>
      <c r="S3" s="1" t="s">
        <v>250</v>
      </c>
      <c r="T3" s="1" t="s">
        <v>251</v>
      </c>
      <c r="U3" s="1" t="s">
        <v>252</v>
      </c>
      <c r="V3" s="1" t="s">
        <v>253</v>
      </c>
    </row>
    <row r="4" s="1" customFormat="1" spans="1:22">
      <c r="A4" s="3">
        <v>999225768891459</v>
      </c>
      <c r="B4" s="1" t="s">
        <v>262</v>
      </c>
      <c r="C4" s="1" t="s">
        <v>263</v>
      </c>
      <c r="D4" s="1" t="s">
        <v>264</v>
      </c>
      <c r="E4" s="1" t="s">
        <v>265</v>
      </c>
      <c r="F4" s="1" t="s">
        <v>266</v>
      </c>
      <c r="G4" s="1" t="s">
        <v>241</v>
      </c>
      <c r="H4" s="1" t="s">
        <v>242</v>
      </c>
      <c r="I4" s="1" t="s">
        <v>267</v>
      </c>
      <c r="J4" s="1" t="s">
        <v>30</v>
      </c>
      <c r="K4" s="1" t="s">
        <v>268</v>
      </c>
      <c r="L4" s="1" t="s">
        <v>268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248</v>
      </c>
      <c r="R4" s="1" t="s">
        <v>269</v>
      </c>
      <c r="S4" s="1" t="s">
        <v>250</v>
      </c>
      <c r="T4" s="1" t="s">
        <v>251</v>
      </c>
      <c r="U4" s="1" t="s">
        <v>252</v>
      </c>
      <c r="V4" s="1" t="s">
        <v>270</v>
      </c>
    </row>
    <row r="5" s="1" customFormat="1" spans="1:22">
      <c r="A5" s="3">
        <v>999226127197995</v>
      </c>
      <c r="B5" s="1" t="s">
        <v>271</v>
      </c>
      <c r="C5" s="1" t="s">
        <v>272</v>
      </c>
      <c r="D5" s="1" t="s">
        <v>273</v>
      </c>
      <c r="E5" s="1" t="s">
        <v>274</v>
      </c>
      <c r="F5" s="1" t="s">
        <v>240</v>
      </c>
      <c r="G5" s="1" t="s">
        <v>241</v>
      </c>
      <c r="H5" s="1" t="s">
        <v>242</v>
      </c>
      <c r="I5" s="1" t="s">
        <v>275</v>
      </c>
      <c r="J5" s="1" t="s">
        <v>30</v>
      </c>
      <c r="K5" s="1" t="s">
        <v>276</v>
      </c>
      <c r="L5" s="1" t="s">
        <v>276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248</v>
      </c>
      <c r="R5" s="1" t="s">
        <v>277</v>
      </c>
      <c r="S5" s="1" t="s">
        <v>250</v>
      </c>
      <c r="T5" s="1" t="s">
        <v>251</v>
      </c>
      <c r="U5" s="1" t="s">
        <v>252</v>
      </c>
      <c r="V5" s="1" t="s">
        <v>278</v>
      </c>
    </row>
    <row r="6" s="1" customFormat="1" spans="1:22">
      <c r="A6" s="3">
        <v>999227447802517</v>
      </c>
      <c r="B6" s="1" t="s">
        <v>279</v>
      </c>
      <c r="C6" s="1" t="s">
        <v>280</v>
      </c>
      <c r="D6" s="1" t="s">
        <v>281</v>
      </c>
      <c r="E6" s="1" t="s">
        <v>282</v>
      </c>
      <c r="F6" s="1" t="s">
        <v>240</v>
      </c>
      <c r="G6" s="1" t="s">
        <v>241</v>
      </c>
      <c r="H6" s="1" t="s">
        <v>242</v>
      </c>
      <c r="I6" s="1" t="s">
        <v>283</v>
      </c>
      <c r="J6" s="1" t="s">
        <v>30</v>
      </c>
      <c r="K6" s="1" t="s">
        <v>284</v>
      </c>
      <c r="L6" s="1" t="s">
        <v>246</v>
      </c>
      <c r="M6" s="1" t="s">
        <v>285</v>
      </c>
      <c r="N6" s="1" t="s">
        <v>286</v>
      </c>
      <c r="O6" s="1" t="s">
        <v>246</v>
      </c>
      <c r="P6" s="1" t="s">
        <v>247</v>
      </c>
      <c r="Q6" s="1" t="s">
        <v>248</v>
      </c>
      <c r="R6" s="1" t="s">
        <v>287</v>
      </c>
      <c r="S6" s="1" t="s">
        <v>250</v>
      </c>
      <c r="T6" s="1" t="s">
        <v>251</v>
      </c>
      <c r="U6" s="1" t="s">
        <v>252</v>
      </c>
      <c r="V6" s="1" t="s">
        <v>288</v>
      </c>
    </row>
    <row r="7" s="1" customFormat="1" spans="1:22">
      <c r="A7" s="3">
        <v>999228039569038</v>
      </c>
      <c r="B7" s="1" t="s">
        <v>289</v>
      </c>
      <c r="C7" s="1" t="s">
        <v>290</v>
      </c>
      <c r="D7" s="1" t="s">
        <v>291</v>
      </c>
      <c r="E7" s="1" t="s">
        <v>292</v>
      </c>
      <c r="F7" s="1" t="s">
        <v>293</v>
      </c>
      <c r="G7" s="1" t="s">
        <v>241</v>
      </c>
      <c r="H7" s="1" t="s">
        <v>242</v>
      </c>
      <c r="I7" s="1" t="s">
        <v>294</v>
      </c>
      <c r="J7" s="1" t="s">
        <v>30</v>
      </c>
      <c r="K7" s="1" t="s">
        <v>295</v>
      </c>
      <c r="L7" s="1" t="s">
        <v>295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248</v>
      </c>
      <c r="R7" s="1" t="s">
        <v>296</v>
      </c>
      <c r="S7" s="1" t="s">
        <v>250</v>
      </c>
      <c r="T7" s="1" t="s">
        <v>251</v>
      </c>
      <c r="U7" s="1" t="s">
        <v>252</v>
      </c>
      <c r="V7" s="1" t="s">
        <v>270</v>
      </c>
    </row>
    <row r="8" s="1" customFormat="1" spans="1:22">
      <c r="A8" s="3">
        <v>999228172531374</v>
      </c>
      <c r="B8" s="1" t="s">
        <v>297</v>
      </c>
      <c r="C8" s="1" t="s">
        <v>298</v>
      </c>
      <c r="D8" s="1" t="s">
        <v>299</v>
      </c>
      <c r="E8" s="1" t="s">
        <v>300</v>
      </c>
      <c r="F8" s="1" t="s">
        <v>293</v>
      </c>
      <c r="G8" s="1" t="s">
        <v>241</v>
      </c>
      <c r="H8" s="1" t="s">
        <v>242</v>
      </c>
      <c r="I8" s="1" t="s">
        <v>301</v>
      </c>
      <c r="J8" s="1" t="s">
        <v>30</v>
      </c>
      <c r="K8" s="1" t="s">
        <v>302</v>
      </c>
      <c r="L8" s="1" t="s">
        <v>302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248</v>
      </c>
      <c r="R8" s="1" t="s">
        <v>303</v>
      </c>
      <c r="S8" s="1" t="s">
        <v>250</v>
      </c>
      <c r="T8" s="1" t="s">
        <v>251</v>
      </c>
      <c r="U8" s="1" t="s">
        <v>252</v>
      </c>
      <c r="V8" s="1" t="s">
        <v>253</v>
      </c>
    </row>
    <row r="9" s="1" customFormat="1" spans="1:22">
      <c r="A9" s="3">
        <v>999228289977523</v>
      </c>
      <c r="B9" s="1" t="s">
        <v>304</v>
      </c>
      <c r="C9" s="1" t="s">
        <v>305</v>
      </c>
      <c r="D9" s="1" t="s">
        <v>306</v>
      </c>
      <c r="E9" s="1" t="s">
        <v>307</v>
      </c>
      <c r="F9" s="1" t="s">
        <v>258</v>
      </c>
      <c r="G9" s="1" t="s">
        <v>241</v>
      </c>
      <c r="H9" s="1" t="s">
        <v>242</v>
      </c>
      <c r="I9" s="1" t="s">
        <v>308</v>
      </c>
      <c r="J9" s="1" t="s">
        <v>30</v>
      </c>
      <c r="K9" s="1" t="s">
        <v>309</v>
      </c>
      <c r="L9" s="1" t="s">
        <v>309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248</v>
      </c>
      <c r="R9" s="1" t="s">
        <v>310</v>
      </c>
      <c r="S9" s="1" t="s">
        <v>250</v>
      </c>
      <c r="T9" s="1" t="s">
        <v>251</v>
      </c>
      <c r="U9" s="1" t="s">
        <v>252</v>
      </c>
      <c r="V9" s="1" t="s">
        <v>288</v>
      </c>
    </row>
    <row r="10" s="1" customFormat="1" spans="1:22">
      <c r="A10" s="3">
        <v>999228363657352</v>
      </c>
      <c r="B10" s="1" t="s">
        <v>311</v>
      </c>
      <c r="C10" s="1" t="s">
        <v>312</v>
      </c>
      <c r="D10" s="1" t="s">
        <v>313</v>
      </c>
      <c r="E10" s="1" t="s">
        <v>314</v>
      </c>
      <c r="F10" s="1" t="s">
        <v>315</v>
      </c>
      <c r="G10" s="1" t="s">
        <v>241</v>
      </c>
      <c r="H10" s="1" t="s">
        <v>242</v>
      </c>
      <c r="I10" s="1" t="s">
        <v>316</v>
      </c>
      <c r="J10" s="1" t="s">
        <v>30</v>
      </c>
      <c r="K10" s="1" t="s">
        <v>317</v>
      </c>
      <c r="L10" s="1" t="s">
        <v>317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248</v>
      </c>
      <c r="R10" s="1" t="s">
        <v>318</v>
      </c>
      <c r="S10" s="1" t="s">
        <v>250</v>
      </c>
      <c r="T10" s="1" t="s">
        <v>251</v>
      </c>
      <c r="U10" s="1" t="s">
        <v>252</v>
      </c>
      <c r="V10" s="1" t="s">
        <v>319</v>
      </c>
    </row>
    <row r="11" s="1" customFormat="1" spans="1:22">
      <c r="A11" s="3">
        <v>999228444469912</v>
      </c>
      <c r="B11" s="1" t="s">
        <v>320</v>
      </c>
      <c r="C11" s="1" t="s">
        <v>321</v>
      </c>
      <c r="D11" s="1" t="s">
        <v>322</v>
      </c>
      <c r="E11" s="1" t="s">
        <v>323</v>
      </c>
      <c r="F11" s="1" t="s">
        <v>240</v>
      </c>
      <c r="G11" s="1" t="s">
        <v>241</v>
      </c>
      <c r="H11" s="1" t="s">
        <v>242</v>
      </c>
      <c r="I11" s="1" t="s">
        <v>324</v>
      </c>
      <c r="J11" s="1" t="s">
        <v>30</v>
      </c>
      <c r="K11" s="1" t="s">
        <v>325</v>
      </c>
      <c r="L11" s="1" t="s">
        <v>325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248</v>
      </c>
      <c r="R11" s="1" t="s">
        <v>326</v>
      </c>
      <c r="S11" s="1" t="s">
        <v>250</v>
      </c>
      <c r="T11" s="1" t="s">
        <v>251</v>
      </c>
      <c r="U11" s="1" t="s">
        <v>252</v>
      </c>
      <c r="V11" s="1" t="s">
        <v>253</v>
      </c>
    </row>
    <row r="12" s="1" customFormat="1" spans="1:22">
      <c r="A12" s="3">
        <v>999228530874535</v>
      </c>
      <c r="B12" s="1" t="s">
        <v>327</v>
      </c>
      <c r="C12" s="1" t="s">
        <v>328</v>
      </c>
      <c r="D12" s="1" t="s">
        <v>329</v>
      </c>
      <c r="E12" s="1" t="s">
        <v>330</v>
      </c>
      <c r="F12" s="1" t="s">
        <v>293</v>
      </c>
      <c r="G12" s="1" t="s">
        <v>241</v>
      </c>
      <c r="H12" s="1" t="s">
        <v>242</v>
      </c>
      <c r="I12" s="1" t="s">
        <v>331</v>
      </c>
      <c r="J12" s="1" t="s">
        <v>30</v>
      </c>
      <c r="K12" s="1" t="s">
        <v>332</v>
      </c>
      <c r="L12" s="1" t="s">
        <v>332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248</v>
      </c>
      <c r="R12" s="1" t="s">
        <v>333</v>
      </c>
      <c r="S12" s="1" t="s">
        <v>250</v>
      </c>
      <c r="T12" s="1" t="s">
        <v>251</v>
      </c>
      <c r="U12" s="1" t="s">
        <v>252</v>
      </c>
      <c r="V12" s="1" t="s">
        <v>319</v>
      </c>
    </row>
    <row r="13" s="1" customFormat="1" spans="1:22">
      <c r="A13" s="3">
        <v>999228563517641</v>
      </c>
      <c r="B13" s="1" t="s">
        <v>334</v>
      </c>
      <c r="C13" s="1" t="s">
        <v>335</v>
      </c>
      <c r="D13" s="1" t="s">
        <v>336</v>
      </c>
      <c r="E13" s="1" t="s">
        <v>337</v>
      </c>
      <c r="F13" s="1" t="s">
        <v>258</v>
      </c>
      <c r="G13" s="1" t="s">
        <v>241</v>
      </c>
      <c r="H13" s="1" t="s">
        <v>242</v>
      </c>
      <c r="I13" s="1" t="s">
        <v>338</v>
      </c>
      <c r="J13" s="1" t="s">
        <v>30</v>
      </c>
      <c r="K13" s="1" t="s">
        <v>339</v>
      </c>
      <c r="L13" s="1" t="s">
        <v>339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248</v>
      </c>
      <c r="R13" s="1" t="s">
        <v>340</v>
      </c>
      <c r="S13" s="1" t="s">
        <v>250</v>
      </c>
      <c r="T13" s="1" t="s">
        <v>251</v>
      </c>
      <c r="U13" s="1" t="s">
        <v>252</v>
      </c>
      <c r="V13" s="1" t="s">
        <v>319</v>
      </c>
    </row>
    <row r="14" s="1" customFormat="1" spans="1:22">
      <c r="A14" s="3">
        <v>999228564493205</v>
      </c>
      <c r="B14" s="1" t="s">
        <v>334</v>
      </c>
      <c r="C14" s="1" t="s">
        <v>341</v>
      </c>
      <c r="D14" s="1" t="s">
        <v>342</v>
      </c>
      <c r="E14" s="1" t="s">
        <v>343</v>
      </c>
      <c r="F14" s="1" t="s">
        <v>240</v>
      </c>
      <c r="G14" s="1" t="s">
        <v>241</v>
      </c>
      <c r="H14" s="1" t="s">
        <v>242</v>
      </c>
      <c r="I14" s="1" t="s">
        <v>344</v>
      </c>
      <c r="J14" s="1" t="s">
        <v>30</v>
      </c>
      <c r="K14" s="1" t="s">
        <v>345</v>
      </c>
      <c r="L14" s="1" t="s">
        <v>345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248</v>
      </c>
      <c r="R14" s="1" t="s">
        <v>346</v>
      </c>
      <c r="S14" s="1" t="s">
        <v>250</v>
      </c>
      <c r="T14" s="1" t="s">
        <v>251</v>
      </c>
      <c r="U14" s="1" t="s">
        <v>252</v>
      </c>
      <c r="V14" s="1" t="s">
        <v>347</v>
      </c>
    </row>
    <row r="15" s="1" customFormat="1" spans="1:22">
      <c r="A15" s="3">
        <v>999228574356722</v>
      </c>
      <c r="B15" s="1" t="s">
        <v>348</v>
      </c>
      <c r="C15" s="1" t="s">
        <v>349</v>
      </c>
      <c r="D15" s="1" t="s">
        <v>350</v>
      </c>
      <c r="E15" s="1" t="s">
        <v>351</v>
      </c>
      <c r="F15" s="1" t="s">
        <v>315</v>
      </c>
      <c r="G15" s="1" t="s">
        <v>241</v>
      </c>
      <c r="H15" s="1" t="s">
        <v>242</v>
      </c>
      <c r="I15" s="1" t="s">
        <v>352</v>
      </c>
      <c r="J15" s="1" t="s">
        <v>30</v>
      </c>
      <c r="K15" s="1" t="s">
        <v>353</v>
      </c>
      <c r="L15" s="1" t="s">
        <v>353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248</v>
      </c>
      <c r="R15" s="1" t="s">
        <v>354</v>
      </c>
      <c r="S15" s="1" t="s">
        <v>250</v>
      </c>
      <c r="T15" s="1" t="s">
        <v>251</v>
      </c>
      <c r="U15" s="1" t="s">
        <v>252</v>
      </c>
      <c r="V15" s="1" t="s">
        <v>288</v>
      </c>
    </row>
    <row r="16" s="1" customFormat="1" spans="1:22">
      <c r="A16" s="3">
        <v>999228601532143</v>
      </c>
      <c r="B16" s="1" t="s">
        <v>355</v>
      </c>
      <c r="C16" s="1" t="s">
        <v>356</v>
      </c>
      <c r="D16" s="1" t="s">
        <v>357</v>
      </c>
      <c r="E16" s="1" t="s">
        <v>358</v>
      </c>
      <c r="F16" s="1" t="s">
        <v>258</v>
      </c>
      <c r="G16" s="1" t="s">
        <v>241</v>
      </c>
      <c r="H16" s="1" t="s">
        <v>242</v>
      </c>
      <c r="I16" s="1" t="s">
        <v>359</v>
      </c>
      <c r="J16" s="1" t="s">
        <v>30</v>
      </c>
      <c r="K16" s="1" t="s">
        <v>360</v>
      </c>
      <c r="L16" s="1" t="s">
        <v>360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248</v>
      </c>
      <c r="R16" s="1" t="s">
        <v>361</v>
      </c>
      <c r="S16" s="1" t="s">
        <v>250</v>
      </c>
      <c r="T16" s="1" t="s">
        <v>251</v>
      </c>
      <c r="U16" s="1" t="s">
        <v>362</v>
      </c>
      <c r="V16" s="1" t="s">
        <v>253</v>
      </c>
    </row>
    <row r="17" s="1" customFormat="1" spans="1:22">
      <c r="A17" s="3">
        <v>999229351228317</v>
      </c>
      <c r="B17" s="1" t="s">
        <v>363</v>
      </c>
      <c r="C17" s="1" t="s">
        <v>364</v>
      </c>
      <c r="D17" s="1" t="s">
        <v>365</v>
      </c>
      <c r="E17" s="1" t="s">
        <v>366</v>
      </c>
      <c r="F17" s="1" t="s">
        <v>258</v>
      </c>
      <c r="G17" s="1" t="s">
        <v>241</v>
      </c>
      <c r="H17" s="1" t="s">
        <v>242</v>
      </c>
      <c r="I17" s="1" t="s">
        <v>367</v>
      </c>
      <c r="J17" s="1" t="s">
        <v>30</v>
      </c>
      <c r="K17" s="1" t="s">
        <v>368</v>
      </c>
      <c r="L17" s="1" t="s">
        <v>368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248</v>
      </c>
      <c r="R17" s="1" t="s">
        <v>369</v>
      </c>
      <c r="S17" s="1" t="s">
        <v>250</v>
      </c>
      <c r="T17" s="1" t="s">
        <v>251</v>
      </c>
      <c r="U17" s="1" t="s">
        <v>252</v>
      </c>
      <c r="V17" s="1" t="s">
        <v>370</v>
      </c>
    </row>
    <row r="18" s="1" customFormat="1" spans="1:22">
      <c r="A18" s="3">
        <v>999229477940092</v>
      </c>
      <c r="B18" s="1" t="s">
        <v>371</v>
      </c>
      <c r="C18" s="1" t="s">
        <v>372</v>
      </c>
      <c r="D18" s="1" t="s">
        <v>373</v>
      </c>
      <c r="E18" s="1" t="s">
        <v>374</v>
      </c>
      <c r="F18" s="1" t="s">
        <v>258</v>
      </c>
      <c r="G18" s="1" t="s">
        <v>241</v>
      </c>
      <c r="H18" s="1" t="s">
        <v>242</v>
      </c>
      <c r="I18" s="1" t="s">
        <v>375</v>
      </c>
      <c r="J18" s="1" t="s">
        <v>30</v>
      </c>
      <c r="K18" s="1" t="s">
        <v>376</v>
      </c>
      <c r="L18" s="1" t="s">
        <v>376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248</v>
      </c>
      <c r="R18" s="1" t="s">
        <v>377</v>
      </c>
      <c r="S18" s="1" t="s">
        <v>250</v>
      </c>
      <c r="T18" s="1" t="s">
        <v>251</v>
      </c>
      <c r="U18" s="1" t="s">
        <v>362</v>
      </c>
      <c r="V18" s="1" t="s">
        <v>319</v>
      </c>
    </row>
    <row r="19" s="1" customFormat="1" spans="1:22">
      <c r="A19" s="3">
        <v>999229499754751</v>
      </c>
      <c r="B19" s="1" t="s">
        <v>378</v>
      </c>
      <c r="C19" s="1" t="s">
        <v>379</v>
      </c>
      <c r="D19" s="1" t="s">
        <v>380</v>
      </c>
      <c r="E19" s="1" t="s">
        <v>381</v>
      </c>
      <c r="F19" s="1" t="s">
        <v>293</v>
      </c>
      <c r="G19" s="1" t="s">
        <v>241</v>
      </c>
      <c r="H19" s="1" t="s">
        <v>242</v>
      </c>
      <c r="I19" s="1" t="s">
        <v>382</v>
      </c>
      <c r="J19" s="1" t="s">
        <v>30</v>
      </c>
      <c r="K19" s="1" t="s">
        <v>383</v>
      </c>
      <c r="L19" s="1" t="s">
        <v>383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248</v>
      </c>
      <c r="R19" s="1" t="s">
        <v>384</v>
      </c>
      <c r="S19" s="1" t="s">
        <v>250</v>
      </c>
      <c r="T19" s="1" t="s">
        <v>251</v>
      </c>
      <c r="U19" s="1" t="s">
        <v>362</v>
      </c>
      <c r="V19" s="1" t="s">
        <v>385</v>
      </c>
    </row>
    <row r="20" s="1" customFormat="1" spans="1:22">
      <c r="A20" s="3">
        <v>999229529126931</v>
      </c>
      <c r="B20" s="1" t="s">
        <v>378</v>
      </c>
      <c r="C20" s="1" t="s">
        <v>386</v>
      </c>
      <c r="D20" s="1" t="s">
        <v>387</v>
      </c>
      <c r="E20" s="1" t="s">
        <v>388</v>
      </c>
      <c r="F20" s="1" t="s">
        <v>240</v>
      </c>
      <c r="G20" s="1" t="s">
        <v>241</v>
      </c>
      <c r="H20" s="1" t="s">
        <v>242</v>
      </c>
      <c r="I20" s="1" t="s">
        <v>389</v>
      </c>
      <c r="J20" s="1" t="s">
        <v>30</v>
      </c>
      <c r="K20" s="1" t="s">
        <v>390</v>
      </c>
      <c r="L20" s="1" t="s">
        <v>390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248</v>
      </c>
      <c r="R20" s="1" t="s">
        <v>391</v>
      </c>
      <c r="S20" s="1" t="s">
        <v>250</v>
      </c>
      <c r="T20" s="1" t="s">
        <v>251</v>
      </c>
      <c r="U20" s="1" t="s">
        <v>362</v>
      </c>
      <c r="V20" s="1" t="s">
        <v>392</v>
      </c>
    </row>
    <row r="21" s="1" customFormat="1" spans="1:22">
      <c r="A21" s="3">
        <v>999229555270077</v>
      </c>
      <c r="B21" s="1" t="s">
        <v>393</v>
      </c>
      <c r="C21" s="1" t="s">
        <v>394</v>
      </c>
      <c r="D21" s="1" t="s">
        <v>395</v>
      </c>
      <c r="E21" s="1" t="s">
        <v>396</v>
      </c>
      <c r="F21" s="1" t="s">
        <v>258</v>
      </c>
      <c r="G21" s="1" t="s">
        <v>241</v>
      </c>
      <c r="H21" s="1" t="s">
        <v>242</v>
      </c>
      <c r="I21" s="1" t="s">
        <v>397</v>
      </c>
      <c r="J21" s="1" t="s">
        <v>30</v>
      </c>
      <c r="K21" s="1" t="s">
        <v>398</v>
      </c>
      <c r="L21" s="1" t="s">
        <v>398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248</v>
      </c>
      <c r="R21" s="1" t="s">
        <v>399</v>
      </c>
      <c r="S21" s="1" t="s">
        <v>250</v>
      </c>
      <c r="T21" s="1" t="s">
        <v>251</v>
      </c>
      <c r="U21" s="1" t="s">
        <v>362</v>
      </c>
      <c r="V21" s="1" t="s">
        <v>385</v>
      </c>
    </row>
    <row r="22" s="1" customFormat="1" spans="1:22">
      <c r="A22" s="3">
        <v>999229556882192</v>
      </c>
      <c r="B22" s="1" t="s">
        <v>266</v>
      </c>
      <c r="C22" s="1" t="s">
        <v>400</v>
      </c>
      <c r="D22" s="1" t="s">
        <v>401</v>
      </c>
      <c r="E22" s="1" t="s">
        <v>402</v>
      </c>
      <c r="F22" s="1" t="s">
        <v>258</v>
      </c>
      <c r="G22" s="1" t="s">
        <v>241</v>
      </c>
      <c r="H22" s="1" t="s">
        <v>242</v>
      </c>
      <c r="I22" s="1" t="s">
        <v>403</v>
      </c>
      <c r="J22" s="1" t="s">
        <v>30</v>
      </c>
      <c r="K22" s="1" t="s">
        <v>404</v>
      </c>
      <c r="L22" s="1" t="s">
        <v>404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248</v>
      </c>
      <c r="R22" s="1" t="s">
        <v>405</v>
      </c>
      <c r="S22" s="1" t="s">
        <v>250</v>
      </c>
      <c r="T22" s="1" t="s">
        <v>251</v>
      </c>
      <c r="U22" s="1" t="s">
        <v>362</v>
      </c>
      <c r="V22" s="1" t="s">
        <v>319</v>
      </c>
    </row>
    <row r="23" s="1" customFormat="1" spans="1:22">
      <c r="A23" s="3">
        <v>999229592210314</v>
      </c>
      <c r="B23" s="1" t="s">
        <v>315</v>
      </c>
      <c r="C23" s="1" t="s">
        <v>406</v>
      </c>
      <c r="D23" s="1" t="s">
        <v>395</v>
      </c>
      <c r="E23" s="1" t="s">
        <v>407</v>
      </c>
      <c r="F23" s="1" t="s">
        <v>258</v>
      </c>
      <c r="G23" s="1" t="s">
        <v>241</v>
      </c>
      <c r="H23" s="1" t="s">
        <v>242</v>
      </c>
      <c r="I23" s="1" t="s">
        <v>397</v>
      </c>
      <c r="J23" s="1" t="s">
        <v>30</v>
      </c>
      <c r="K23" s="1" t="s">
        <v>408</v>
      </c>
      <c r="L23" s="1" t="s">
        <v>408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248</v>
      </c>
      <c r="R23" s="1" t="s">
        <v>409</v>
      </c>
      <c r="S23" s="1" t="s">
        <v>250</v>
      </c>
      <c r="T23" s="1" t="s">
        <v>251</v>
      </c>
      <c r="U23" s="1" t="s">
        <v>362</v>
      </c>
      <c r="V23" s="1" t="s">
        <v>385</v>
      </c>
    </row>
    <row r="24" s="1" customFormat="1" spans="1:22">
      <c r="A24" s="3">
        <v>999229688854656</v>
      </c>
      <c r="B24" s="1" t="s">
        <v>258</v>
      </c>
      <c r="C24" s="1" t="s">
        <v>410</v>
      </c>
      <c r="D24" s="1" t="s">
        <v>411</v>
      </c>
      <c r="E24" s="1" t="s">
        <v>412</v>
      </c>
      <c r="F24" s="1" t="s">
        <v>258</v>
      </c>
      <c r="G24" s="1" t="s">
        <v>241</v>
      </c>
      <c r="H24" s="1" t="s">
        <v>242</v>
      </c>
      <c r="I24" s="1" t="s">
        <v>413</v>
      </c>
      <c r="J24" s="1" t="s">
        <v>30</v>
      </c>
      <c r="K24" s="1" t="s">
        <v>414</v>
      </c>
      <c r="L24" s="1" t="s">
        <v>414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248</v>
      </c>
      <c r="R24" s="1" t="s">
        <v>415</v>
      </c>
      <c r="S24" s="1" t="s">
        <v>250</v>
      </c>
      <c r="T24" s="1" t="s">
        <v>251</v>
      </c>
      <c r="U24" s="1" t="s">
        <v>252</v>
      </c>
      <c r="V24" s="1" t="s">
        <v>392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2024-01-17T01:49:09Z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1BB96773345C497B835E1A6275DF7B43_12</vt:lpwstr>
  </property>
</Properties>
</file>