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<sst xmlns="http://schemas.openxmlformats.org/spreadsheetml/2006/main" count="191" uniqueCount="101">
  <si>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</si>
  <si>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</si>
  <si>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</si>
  <si>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</si>
  <si>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</si>
  <si>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</si>
  <si>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</si>
  <si>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</si>
  <si>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</si>
  <si>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</si>
  <si>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</si>
  <si>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</si>
  <si>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</si>
  <si>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</si>
  <si>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</si>
  <si>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</si>
  <si>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</si>
  <si>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</si>
  <si>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</si>
  <si>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</si>
  <si>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</si>
  <si>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</si>
  <si>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</si>
  <si>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</si>
  <si>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</si>
  <si>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999229423499150	</t>
  </si>
  <si>
    <t>Ctrip</t>
  </si>
  <si>
    <t>正常</t>
  </si>
  <si>
    <t>[梅州]梅州昌盛豪生大酒店(45834822)</t>
  </si>
  <si>
    <t>柚见好——非遗双床房&lt;超值特惠&gt;&lt;双人入住&gt;&lt;双早&gt;</t>
  </si>
  <si>
    <t>CNY</t>
  </si>
  <si>
    <t>漆宜波,陶进</t>
  </si>
  <si>
    <t>CA363240119CNY</t>
  </si>
  <si>
    <t>未提现</t>
  </si>
  <si>
    <t>携程开票</t>
  </si>
  <si>
    <t xml:space="preserve">	</t>
  </si>
  <si>
    <t xml:space="preserve">999229423509366	</t>
  </si>
  <si>
    <t>柚见汝——非遗大床房&lt;超值特惠&gt;&lt;双人入住&gt;&lt;双早&gt;</t>
  </si>
  <si>
    <t>唐金</t>
  </si>
  <si>
    <t xml:space="preserve">999229462805456	</t>
  </si>
  <si>
    <t>柚见汝——非遗大床房&lt;双人入住&gt;&lt;限量特惠&gt;&lt;单早&gt;</t>
  </si>
  <si>
    <t>周文玉</t>
  </si>
  <si>
    <t>取消</t>
  </si>
  <si>
    <t>，</t>
  </si>
  <si>
    <t>999229423499150</t>
  </si>
  <si>
    <t>202312241319460076</t>
  </si>
  <si>
    <t>999229423509366</t>
  </si>
  <si>
    <t>202312241324020076</t>
  </si>
  <si>
    <t>房集：i240119092800  1491元</t>
  </si>
  <si>
    <t>CNY / HKD 当前参考汇率: 1.084339962</t>
  </si>
  <si>
    <t>总计： 1491 CNY/
1616.75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</si>
  <si>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</si>
  <si>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</si>
  <si>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</si>
  <si>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</si>
  <si>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</si>
  <si>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</si>
  <si>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</si>
  <si>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</si>
  <si>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</si>
  <si>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</si>
  <si>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</si>
  <si>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</si>
  <si>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</si>
  <si>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</si>
  <si>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</si>
  <si>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</si>
  <si>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</si>
  <si>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</si>
  <si>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</si>
  <si>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2023-12-11</t>
  </si>
  <si>
    <t>4418833</t>
  </si>
  <si>
    <t>香港都会海逸酒店</t>
  </si>
  <si>
    <t>CHENG TING</t>
  </si>
  <si>
    <t>2024-01-02</t>
  </si>
  <si>
    <t>2024-01-05</t>
  </si>
  <si>
    <t>退房日周结</t>
  </si>
  <si>
    <t>2163.00</t>
  </si>
  <si>
    <t>RMB</t>
  </si>
  <si>
    <t>0</t>
  </si>
  <si>
    <t>0.00</t>
  </si>
  <si>
    <t>携程国内直连(DD)</t>
  </si>
  <si>
    <t>01.011249</t>
  </si>
  <si>
    <t>2023-12-29 15:01:56</t>
  </si>
  <si>
    <t>否</t>
  </si>
  <si>
    <t>汇智国际旅游发展有限公司</t>
  </si>
  <si>
    <t>直连</t>
  </si>
  <si>
    <t>中国</t>
  </si>
  <si>
    <t>4418221</t>
  </si>
  <si>
    <t>ZHANG YUEHONG</t>
  </si>
  <si>
    <t>2023-12-29 15:01:48</t>
  </si>
  <si>
    <t>2023-12-08</t>
  </si>
  <si>
    <t>4403942</t>
  </si>
  <si>
    <t>WANG YING</t>
  </si>
  <si>
    <t>2024-01-03</t>
  </si>
  <si>
    <t>1442.00</t>
  </si>
  <si>
    <t>2023-12-29 14:44:09</t>
  </si>
  <si>
    <t>2023-11-30</t>
  </si>
  <si>
    <t>4351404</t>
  </si>
  <si>
    <t>ZHOU WEI</t>
  </si>
  <si>
    <t>2023-12-29 14:46:01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</si>
</sst>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676275</xdr:colOff>
      <xdr:row>48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6108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45294</v>
      </c>
      <c r="G2" s="6">
        <v>45295</v>
      </c>
      <c r="H2" s="4">
        <v>2</v>
      </c>
      <c r="I2" s="4">
        <v>1</v>
      </c>
      <c r="J2" s="4">
        <v>2</v>
      </c>
      <c r="K2" s="4" t="s">
        <v>30</v>
      </c>
      <c r="L2" s="4">
        <v>994</v>
      </c>
      <c r="M2" s="4">
        <v>994</v>
      </c>
      <c r="N2" s="4" t="s">
        <v>31</v>
      </c>
      <c r="O2" s="4" t="s">
        <v>32</v>
      </c>
      <c r="P2" s="4" t="s">
        <v>33</v>
      </c>
      <c r="Q2" s="4">
        <v>0</v>
      </c>
      <c r="R2" s="7">
        <v>45284</v>
      </c>
      <c r="S2" s="6">
        <v>45310</v>
      </c>
      <c r="T2" s="4" t="s">
        <v>34</v>
      </c>
      <c r="U2" s="4">
        <v>994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45294</v>
      </c>
      <c r="G3" s="6">
        <v>45295</v>
      </c>
      <c r="H3" s="4">
        <v>1</v>
      </c>
      <c r="I3" s="4">
        <v>1</v>
      </c>
      <c r="J3" s="4">
        <v>1</v>
      </c>
      <c r="K3" s="4" t="s">
        <v>30</v>
      </c>
      <c r="L3" s="4">
        <v>497</v>
      </c>
      <c r="M3" s="4">
        <v>497</v>
      </c>
      <c r="N3" s="4" t="s">
        <v>38</v>
      </c>
      <c r="O3" s="4" t="s">
        <v>32</v>
      </c>
      <c r="P3" s="4" t="s">
        <v>33</v>
      </c>
      <c r="Q3" s="4">
        <v>0</v>
      </c>
      <c r="R3" s="7">
        <v>45284.0000115741</v>
      </c>
      <c r="S3" s="6">
        <v>45310</v>
      </c>
      <c r="T3" s="4" t="s">
        <v>34</v>
      </c>
      <c r="U3" s="4">
        <v>497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40</v>
      </c>
      <c r="F4" s="6">
        <v>45294</v>
      </c>
      <c r="G4" s="6">
        <v>45295</v>
      </c>
      <c r="H4" s="4">
        <v>1</v>
      </c>
      <c r="I4" s="4">
        <v>1</v>
      </c>
      <c r="J4" s="4">
        <v>1</v>
      </c>
      <c r="K4" s="4" t="s">
        <v>30</v>
      </c>
      <c r="L4" s="4">
        <v>439.6</v>
      </c>
      <c r="M4" s="4">
        <v>439.6</v>
      </c>
      <c r="N4" s="4" t="s">
        <v>41</v>
      </c>
      <c r="O4" s="4" t="s">
        <v>32</v>
      </c>
      <c r="P4" s="4" t="s">
        <v>33</v>
      </c>
      <c r="Q4" s="4">
        <v>0</v>
      </c>
      <c r="R4" s="7">
        <v>45294</v>
      </c>
      <c r="S4" s="6">
        <v>45310</v>
      </c>
      <c r="T4" s="4" t="s">
        <v>34</v>
      </c>
      <c r="U4" s="4">
        <v>439.6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39</v>
      </c>
      <c r="B5" s="4" t="s">
        <v>26</v>
      </c>
      <c r="C5" s="4" t="s">
        <v>42</v>
      </c>
      <c r="D5" s="4" t="s">
        <v>28</v>
      </c>
      <c r="E5" s="4" t="s">
        <v>40</v>
      </c>
      <c r="F5" s="6">
        <v>45294</v>
      </c>
      <c r="G5" s="6">
        <v>45295</v>
      </c>
      <c r="H5" s="4">
        <v>1</v>
      </c>
      <c r="I5" s="4">
        <v>1</v>
      </c>
      <c r="J5" s="4">
        <v>1</v>
      </c>
      <c r="K5" s="4" t="s">
        <v>30</v>
      </c>
      <c r="L5" s="4">
        <v>-439.6</v>
      </c>
      <c r="M5" s="4">
        <v>-439.6</v>
      </c>
      <c r="N5" s="4" t="s">
        <v>41</v>
      </c>
      <c r="O5" s="4" t="s">
        <v>32</v>
      </c>
      <c r="P5" s="4" t="s">
        <v>33</v>
      </c>
      <c r="Q5" s="4">
        <v>0</v>
      </c>
      <c r="R5" s="7">
        <v>45294</v>
      </c>
      <c r="S5" s="6">
        <v>45310</v>
      </c>
      <c r="T5" s="4" t="s">
        <v>34</v>
      </c>
      <c r="U5" s="4">
        <v>-439.6</v>
      </c>
      <c r="V5" s="4">
        <v>0</v>
      </c>
      <c r="W5" s="4">
        <v>0</v>
      </c>
      <c r="X5" s="4" t="s">
        <v>35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"/>
  <sheetViews>
    <sheetView tabSelected="1" workbookViewId="0">
      <selection activeCell="D14" sqref="D14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10">
      <c r="A2" s="8" t="s">
        <v>44</v>
      </c>
      <c r="B2" s="6">
        <v>45294</v>
      </c>
      <c r="C2" s="6">
        <v>45295</v>
      </c>
      <c r="D2" s="4">
        <v>994</v>
      </c>
      <c r="E2" s="4">
        <v>994</v>
      </c>
      <c r="F2" s="9" t="s">
        <v>45</v>
      </c>
      <c r="G2" s="4">
        <f>D2-E2</f>
        <v>0</v>
      </c>
      <c r="H2" s="4" t="str">
        <f>$H$1&amp;F2</f>
        <v>，202312241319460076</v>
      </c>
      <c r="I2" s="4" t="e">
        <f>VLOOKUP(A2,HOP!A:U,21,0)</f>
        <v>#N/A</v>
      </c>
      <c r="J2" s="4">
        <v>12.24</v>
      </c>
    </row>
    <row r="3" s="4" customFormat="1" spans="1:10">
      <c r="A3" s="8" t="s">
        <v>46</v>
      </c>
      <c r="B3" s="6">
        <v>45294</v>
      </c>
      <c r="C3" s="6">
        <v>45295</v>
      </c>
      <c r="D3" s="4">
        <v>497</v>
      </c>
      <c r="E3" s="4">
        <v>497</v>
      </c>
      <c r="F3" s="9" t="s">
        <v>47</v>
      </c>
      <c r="G3" s="4">
        <f>D3-E3</f>
        <v>0</v>
      </c>
      <c r="H3" s="4" t="str">
        <f>$H$1&amp;F3</f>
        <v>，202312241324020076</v>
      </c>
      <c r="I3" s="4" t="e">
        <f>VLOOKUP(A3,HOP!A:U,21,0)</f>
        <v>#N/A</v>
      </c>
      <c r="J3" s="4">
        <v>12.24</v>
      </c>
    </row>
    <row r="4" s="4" customFormat="1" hidden="1" spans="1:9">
      <c r="A4" s="5">
        <v>999229462805456</v>
      </c>
      <c r="B4" s="6">
        <v>45294</v>
      </c>
      <c r="C4" s="6">
        <v>45295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6" spans="4:4">
      <c r="D6" s="4">
        <f>SUM(D2:D5)</f>
        <v>1491</v>
      </c>
    </row>
    <row r="12" spans="1:1">
      <c r="A12" s="4" t="s">
        <v>48</v>
      </c>
    </row>
    <row r="13" spans="1:1">
      <c r="A13" s="4" t="s">
        <v>49</v>
      </c>
    </row>
    <row r="14" spans="1:1">
      <c r="A14" s="4" t="s">
        <v>50</v>
      </c>
    </row>
  </sheetData>
  <autoFilter ref="A1:XFD6">
    <filterColumn colId="3">
      <filters blank="1">
        <filter val="1491"/>
        <filter val="994"/>
        <filter val="497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  <c r="V1" s="2" t="s">
        <v>69</v>
      </c>
    </row>
    <row r="2" s="1" customFormat="1" spans="1:22">
      <c r="A2" s="3">
        <v>999229368546273</v>
      </c>
      <c r="B2" s="1" t="s">
        <v>70</v>
      </c>
      <c r="C2" s="1" t="s">
        <v>71</v>
      </c>
      <c r="D2" s="1" t="s">
        <v>72</v>
      </c>
      <c r="E2" s="1" t="s">
        <v>73</v>
      </c>
      <c r="F2" s="1" t="s">
        <v>74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</row>
    <row r="3" s="1" customFormat="1" spans="1:22">
      <c r="A3" s="3">
        <v>999229365711659</v>
      </c>
      <c r="B3" s="1" t="s">
        <v>70</v>
      </c>
      <c r="C3" s="1" t="s">
        <v>88</v>
      </c>
      <c r="D3" s="1" t="s">
        <v>72</v>
      </c>
      <c r="E3" s="1" t="s">
        <v>89</v>
      </c>
      <c r="F3" s="1" t="s">
        <v>74</v>
      </c>
      <c r="G3" s="1" t="s">
        <v>75</v>
      </c>
      <c r="H3" s="1" t="s">
        <v>76</v>
      </c>
      <c r="I3" s="1" t="s">
        <v>77</v>
      </c>
      <c r="J3" s="1" t="s">
        <v>78</v>
      </c>
      <c r="K3" s="1" t="s">
        <v>77</v>
      </c>
      <c r="L3" s="1" t="s">
        <v>77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82</v>
      </c>
      <c r="R3" s="1" t="s">
        <v>90</v>
      </c>
      <c r="S3" s="1" t="s">
        <v>84</v>
      </c>
      <c r="T3" s="1" t="s">
        <v>85</v>
      </c>
      <c r="U3" s="1" t="s">
        <v>86</v>
      </c>
      <c r="V3" s="1" t="s">
        <v>87</v>
      </c>
    </row>
    <row r="4" s="1" customFormat="1" spans="1:22">
      <c r="A4" s="3">
        <v>999229351397148</v>
      </c>
      <c r="B4" s="1" t="s">
        <v>91</v>
      </c>
      <c r="C4" s="1" t="s">
        <v>92</v>
      </c>
      <c r="D4" s="1" t="s">
        <v>72</v>
      </c>
      <c r="E4" s="1" t="s">
        <v>93</v>
      </c>
      <c r="F4" s="1" t="s">
        <v>94</v>
      </c>
      <c r="G4" s="1" t="s">
        <v>75</v>
      </c>
      <c r="H4" s="1" t="s">
        <v>76</v>
      </c>
      <c r="I4" s="1" t="s">
        <v>95</v>
      </c>
      <c r="J4" s="1" t="s">
        <v>78</v>
      </c>
      <c r="K4" s="1" t="s">
        <v>95</v>
      </c>
      <c r="L4" s="1" t="s">
        <v>95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82</v>
      </c>
      <c r="R4" s="1" t="s">
        <v>96</v>
      </c>
      <c r="S4" s="1" t="s">
        <v>84</v>
      </c>
      <c r="T4" s="1" t="s">
        <v>85</v>
      </c>
      <c r="U4" s="1" t="s">
        <v>86</v>
      </c>
      <c r="V4" s="1" t="s">
        <v>87</v>
      </c>
    </row>
    <row r="5" s="1" customFormat="1" spans="1:22">
      <c r="A5" s="3">
        <v>999229267799185</v>
      </c>
      <c r="B5" s="1" t="s">
        <v>97</v>
      </c>
      <c r="C5" s="1" t="s">
        <v>98</v>
      </c>
      <c r="D5" s="1" t="s">
        <v>72</v>
      </c>
      <c r="E5" s="1" t="s">
        <v>99</v>
      </c>
      <c r="F5" s="1" t="s">
        <v>94</v>
      </c>
      <c r="G5" s="1" t="s">
        <v>75</v>
      </c>
      <c r="H5" s="1" t="s">
        <v>76</v>
      </c>
      <c r="I5" s="1" t="s">
        <v>95</v>
      </c>
      <c r="J5" s="1" t="s">
        <v>78</v>
      </c>
      <c r="K5" s="1" t="s">
        <v>95</v>
      </c>
      <c r="L5" s="1" t="s">
        <v>95</v>
      </c>
      <c r="M5" s="1" t="s">
        <v>79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100</v>
      </c>
      <c r="S5" s="1" t="s">
        <v>84</v>
      </c>
      <c r="T5" s="1" t="s">
        <v>85</v>
      </c>
      <c r="U5" s="1" t="s">
        <v>86</v>
      </c>
      <c r="V5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2024-01-19T01:28:52Z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CD7FB5BFEC8F4B3991120DC0586B5889_12</vt:lpwstr>
  </property>
</Properties>
</file>