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<sst xmlns="http://schemas.openxmlformats.org/spreadsheetml/2006/main" count="112" uniqueCount="85">
  <si>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</si>
  <si>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</si>
  <si>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</si>
  <si>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</si>
  <si>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</si>
  <si>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</si>
  <si>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</si>
  <si>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</si>
  <si>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</si>
  <si>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</si>
  <si>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</si>
  <si>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</si>
  <si>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</si>
  <si>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</si>
  <si>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</si>
  <si>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</si>
  <si>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</si>
  <si>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</si>
  <si>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</si>
  <si>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</si>
  <si>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</si>
  <si>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</si>
  <si>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</si>
  <si>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</si>
  <si>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</si>
  <si>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999228311498192	</t>
  </si>
  <si>
    <t>Ctrip</t>
  </si>
  <si>
    <t>正常</t>
  </si>
  <si>
    <t>[清迈]班胡恩彭酒店(Baan Huenphen)(44688066)</t>
  </si>
  <si>
    <t>高级双人房-带阳台&lt;2人入住&gt;</t>
  </si>
  <si>
    <t>USD</t>
  </si>
  <si>
    <t>ZHAO/ZHUOHAN,JI/SIYU</t>
  </si>
  <si>
    <t>CA5326240119USD</t>
  </si>
  <si>
    <t>未提现</t>
  </si>
  <si>
    <t>携程开票</t>
  </si>
  <si>
    <t xml:space="preserve">4186908	</t>
  </si>
  <si>
    <t xml:space="preserve">HGUConf115916747|115916747	</t>
  </si>
  <si>
    <t>取消</t>
  </si>
  <si>
    <t xml:space="preserve">999228598549282	</t>
  </si>
  <si>
    <t>[迪拜]迪拜购物中心街达玛克酒店(Damac Maison Dubai Mall Street)(39053816)</t>
  </si>
  <si>
    <t>城景2卧套房&lt;2人入住&gt;&lt;不退款&gt;</t>
  </si>
  <si>
    <t>Mavunga/Ernest</t>
  </si>
  <si>
    <t xml:space="preserve">4309724	</t>
  </si>
  <si>
    <t xml:space="preserve">141770883|127172994	</t>
  </si>
  <si>
    <t>，</t>
  </si>
  <si>
    <t>A240119105227481</t>
  </si>
  <si>
    <t>USD / HKD 当前参考汇率: 7.82105</t>
  </si>
  <si>
    <t>总计： 885.63 USD/
6926.56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</si>
  <si>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</si>
  <si>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</si>
  <si>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</si>
  <si>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</si>
  <si>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</si>
  <si>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</si>
  <si>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</si>
  <si>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</si>
  <si>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</si>
  <si>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</si>
  <si>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</si>
  <si>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</si>
  <si>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</si>
  <si>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</si>
  <si>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</si>
  <si>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</si>
  <si>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</si>
  <si>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</si>
  <si>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</si>
  <si>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</si>
  <si>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4309724</t>
  </si>
  <si>
    <t>达玛克梅森购物中心街酒店</t>
  </si>
  <si>
    <t>Mavunga Ernest</t>
  </si>
  <si>
    <t>2024-01-12</t>
  </si>
  <si>
    <t>2024-01-16</t>
  </si>
  <si>
    <t>退房日周结</t>
  </si>
  <si>
    <t>6357.94</t>
  </si>
  <si>
    <t>885.63</t>
  </si>
  <si>
    <t>0</t>
  </si>
  <si>
    <t>0.00</t>
  </si>
  <si>
    <t>携程盛景国际直连</t>
  </si>
  <si>
    <t>01.010677</t>
  </si>
  <si>
    <t>2023-11-23 15:36:26</t>
  </si>
  <si>
    <t>否</t>
  </si>
  <si>
    <t>汇智国际旅游发展有限公司</t>
  </si>
  <si>
    <t>直连</t>
  </si>
  <si>
    <t>阿拉伯联合酋长国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</si>
</sst>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552450</xdr:colOff>
      <xdr:row>47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63942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45304</v>
      </c>
      <c r="G2" s="6">
        <v>45307</v>
      </c>
      <c r="H2" s="4">
        <v>1</v>
      </c>
      <c r="I2" s="4">
        <v>3</v>
      </c>
      <c r="J2" s="4">
        <v>3</v>
      </c>
      <c r="K2" s="4" t="s">
        <v>30</v>
      </c>
      <c r="L2" s="4">
        <v>165.19</v>
      </c>
      <c r="M2" s="4">
        <v>165.19</v>
      </c>
      <c r="N2" s="4" t="s">
        <v>31</v>
      </c>
      <c r="O2" s="4" t="s">
        <v>32</v>
      </c>
      <c r="P2" s="4" t="s">
        <v>33</v>
      </c>
      <c r="Q2" s="4">
        <v>0</v>
      </c>
      <c r="R2" s="7">
        <v>45233.0000115741</v>
      </c>
      <c r="S2" s="6">
        <v>45310</v>
      </c>
      <c r="T2" s="4" t="s">
        <v>34</v>
      </c>
      <c r="U2" s="4">
        <v>165.19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45304</v>
      </c>
      <c r="G3" s="6">
        <v>45307</v>
      </c>
      <c r="H3" s="4">
        <v>1</v>
      </c>
      <c r="I3" s="4">
        <v>3</v>
      </c>
      <c r="J3" s="4">
        <v>3</v>
      </c>
      <c r="K3" s="4" t="s">
        <v>30</v>
      </c>
      <c r="L3" s="4">
        <v>-165.19</v>
      </c>
      <c r="M3" s="4">
        <v>-165.19</v>
      </c>
      <c r="N3" s="4" t="s">
        <v>31</v>
      </c>
      <c r="O3" s="4" t="s">
        <v>32</v>
      </c>
      <c r="P3" s="4" t="s">
        <v>33</v>
      </c>
      <c r="Q3" s="4">
        <v>0</v>
      </c>
      <c r="R3" s="7">
        <v>45233.0000115741</v>
      </c>
      <c r="S3" s="6">
        <v>45310</v>
      </c>
      <c r="T3" s="4" t="s">
        <v>34</v>
      </c>
      <c r="U3" s="4">
        <v>-165.19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45303</v>
      </c>
      <c r="G4" s="6">
        <v>45307</v>
      </c>
      <c r="H4" s="4">
        <v>1</v>
      </c>
      <c r="I4" s="4">
        <v>4</v>
      </c>
      <c r="J4" s="4">
        <v>4</v>
      </c>
      <c r="K4" s="4" t="s">
        <v>30</v>
      </c>
      <c r="L4" s="4">
        <v>885.63</v>
      </c>
      <c r="M4" s="4">
        <v>885.63</v>
      </c>
      <c r="N4" s="4" t="s">
        <v>41</v>
      </c>
      <c r="O4" s="4" t="s">
        <v>32</v>
      </c>
      <c r="P4" s="4" t="s">
        <v>33</v>
      </c>
      <c r="Q4" s="4">
        <v>0</v>
      </c>
      <c r="R4" s="7">
        <v>45253.0000115741</v>
      </c>
      <c r="S4" s="6">
        <v>45310</v>
      </c>
      <c r="T4" s="4" t="s">
        <v>34</v>
      </c>
      <c r="U4" s="4">
        <v>885.63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hidden="1" spans="1:9">
      <c r="A2" s="5">
        <v>999228311498192</v>
      </c>
      <c r="B2" s="6">
        <v>45304</v>
      </c>
      <c r="C2" s="6">
        <v>45307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999228598549282</v>
      </c>
      <c r="B3" s="6">
        <v>45303</v>
      </c>
      <c r="C3" s="6">
        <v>45307</v>
      </c>
      <c r="D3" s="4">
        <v>885.63</v>
      </c>
      <c r="E3" s="4" t="str">
        <f>VLOOKUP(A3,HOP!A:L,12,0)</f>
        <v>885.63</v>
      </c>
      <c r="F3" s="4" t="str">
        <f>VLOOKUP(A3,HOP!A:C,3,0)</f>
        <v>4309724</v>
      </c>
      <c r="G3" s="4">
        <f>D3-E3</f>
        <v>0</v>
      </c>
      <c r="H3" s="4" t="str">
        <f>$H$1&amp;F3</f>
        <v>，4309724</v>
      </c>
      <c r="I3" s="4" t="str">
        <f>VLOOKUP(A3,HOP!A:U,21,0)</f>
        <v>直连</v>
      </c>
    </row>
    <row r="5" spans="4:4">
      <c r="D5" s="4">
        <f>SUM(D2:D4)</f>
        <v>885.63</v>
      </c>
    </row>
    <row r="12" spans="1:1">
      <c r="A12" s="4" t="s">
        <v>45</v>
      </c>
    </row>
    <row r="13" spans="1:1">
      <c r="A13" s="4" t="s">
        <v>46</v>
      </c>
    </row>
    <row r="14" spans="1:1">
      <c r="A14" s="4" t="s">
        <v>47</v>
      </c>
    </row>
  </sheetData>
  <autoFilter ref="A1:XFD5">
    <filterColumn colId="3">
      <filters blank="1">
        <filter val="885.6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999228598549282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2024-01-19T02:56:24Z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C27F2324345444EAA420FC2423687B9E_12</vt:lpwstr>
  </property>
</Properties>
</file>