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<sst xmlns="http://schemas.openxmlformats.org/spreadsheetml/2006/main" count="1654" uniqueCount="593">
  <si>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</si>
  <si>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</si>
  <si>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</si>
  <si>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</si>
  <si>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</si>
  <si>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</si>
  <si>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</si>
  <si>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</si>
  <si>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</si>
  <si>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</si>
  <si>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</si>
  <si>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</si>
  <si>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</si>
  <si>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</si>
  <si>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</si>
  <si>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</si>
  <si>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</si>
  <si>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</si>
  <si>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</si>
  <si>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</si>
  <si>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</si>
  <si>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</si>
  <si>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</si>
  <si>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</si>
  <si>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</si>
  <si>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999226011602288	</t>
  </si>
  <si>
    <t>Ctrip</t>
  </si>
  <si>
    <t>正常</t>
  </si>
  <si>
    <t>[胡志明市]胡志明市萨默塞特酒店(Somerset Ho Chi Minh City)(55320440)</t>
  </si>
  <si>
    <t>两卧行政公寓房&lt;2人入住&gt;</t>
  </si>
  <si>
    <t>HKD</t>
  </si>
  <si>
    <t>LEE/IMSUN</t>
  </si>
  <si>
    <t>CA13030240120HKD</t>
  </si>
  <si>
    <t>未提现</t>
  </si>
  <si>
    <t>携程开票</t>
  </si>
  <si>
    <t xml:space="preserve">3773570	</t>
  </si>
  <si>
    <t xml:space="preserve">	</t>
  </si>
  <si>
    <t>取消</t>
  </si>
  <si>
    <t xml:space="preserve">999226498271610	</t>
  </si>
  <si>
    <t>[拉普拉普]麦克坦新镇萨沃伊酒店(Savoy Hotel Mactan Newtown)(94360677)</t>
  </si>
  <si>
    <t>高级豪华房&lt;2人入住&gt;</t>
  </si>
  <si>
    <t>LIM/JOOHEE</t>
  </si>
  <si>
    <t xml:space="preserve">3861345	</t>
  </si>
  <si>
    <t xml:space="preserve">999226633940723	</t>
  </si>
  <si>
    <t>[热那亚]热那亚贝洛酒店(Ostello Bello Genova)(56128365)</t>
  </si>
  <si>
    <t>私人双人房&lt;2人入住&gt;&lt;不退款&gt;</t>
  </si>
  <si>
    <t>Harvey/Marcus</t>
  </si>
  <si>
    <t xml:space="preserve">3886725	</t>
  </si>
  <si>
    <t xml:space="preserve">919470111	</t>
  </si>
  <si>
    <t xml:space="preserve">999226669810283	</t>
  </si>
  <si>
    <t>[吉隆坡]吉隆坡皇家酒店(Hotel Royal Kuala Lumpur)(55451671)</t>
  </si>
  <si>
    <t>豪华房&lt;2人入住&gt;&lt;不退款&gt;</t>
  </si>
  <si>
    <t>LI/LEI,TANG/LIFANG</t>
  </si>
  <si>
    <t xml:space="preserve">3896606	</t>
  </si>
  <si>
    <t xml:space="preserve">1918204	</t>
  </si>
  <si>
    <t xml:space="preserve">999226669979065	</t>
  </si>
  <si>
    <t>HUANG/YAN</t>
  </si>
  <si>
    <t xml:space="preserve">3896649	</t>
  </si>
  <si>
    <t xml:space="preserve">1918206	</t>
  </si>
  <si>
    <t xml:space="preserve">999228000579565	</t>
  </si>
  <si>
    <t>[巴厘岛]巴厘岛安瓦雅海滩度假酒店(The Anvaya Beach Resort Bali)(55402624)</t>
  </si>
  <si>
    <t>豪华特大床房（直通泳池）&lt;2人入住&gt;&lt;早餐&gt;</t>
  </si>
  <si>
    <t>ARCIUCH/MACIEJ</t>
  </si>
  <si>
    <t xml:space="preserve">4099792	</t>
  </si>
  <si>
    <t xml:space="preserve">522259	</t>
  </si>
  <si>
    <t xml:space="preserve">999228018499692	</t>
  </si>
  <si>
    <t>[开普敦]泽斯特精品别墅酒店(Zest Boutique Hotel by The Living Journey Collection)(95084397)</t>
  </si>
  <si>
    <t>豪华房&lt;2人入住&gt;&lt;早餐&gt;</t>
  </si>
  <si>
    <t>Doran/Ann,Doran/Alan Charles</t>
  </si>
  <si>
    <t xml:space="preserve">4105593	</t>
  </si>
  <si>
    <t xml:space="preserve">999228173577044	</t>
  </si>
  <si>
    <t>[巴厘岛]巴厘岛塞米亚克温德姆华美达安可酒店(Ramada Encore by Wyndham Bali Seminyak)(55337241)</t>
  </si>
  <si>
    <t>高级房&lt;2人入住&gt;</t>
  </si>
  <si>
    <t>ravenscroft/Lisa</t>
  </si>
  <si>
    <t xml:space="preserve">4147339	</t>
  </si>
  <si>
    <t xml:space="preserve">C98N0ET5K0	</t>
  </si>
  <si>
    <t xml:space="preserve">999228233682096	</t>
  </si>
  <si>
    <t>[马尼拉]马尼拉湾景园酒店(Bayview Park Hotel Manila)(55280723)</t>
  </si>
  <si>
    <t>高级双人床房&lt;2人入住&gt;&lt;早餐&gt;</t>
  </si>
  <si>
    <t>JANG/TAESANG</t>
  </si>
  <si>
    <t xml:space="preserve">4158335	</t>
  </si>
  <si>
    <t xml:space="preserve">999228289040265	</t>
  </si>
  <si>
    <t>[巴黎]猫头鹰酒店(Chouette Hotel)(55281310)</t>
  </si>
  <si>
    <t>标准双人床房&lt;2人入住&gt;&lt;早餐&gt;</t>
  </si>
  <si>
    <t>JEON/JAEYOON,JEON/JAEYOON</t>
  </si>
  <si>
    <t xml:space="preserve">4178960	</t>
  </si>
  <si>
    <t xml:space="preserve">999228310999106	</t>
  </si>
  <si>
    <t>[曼谷]曼谷帕那空盛泰乐中心酒店(Centra by Centara Hotel Bangkok Phra Nakhon)(109174758)</t>
  </si>
  <si>
    <t>豪华房（双床）&lt;2人入住&gt;&lt;不退款&gt;&lt;早餐&gt;</t>
  </si>
  <si>
    <t>MARTIN/SUREE,JOHNSON/PETER</t>
  </si>
  <si>
    <t xml:space="preserve">4186779	</t>
  </si>
  <si>
    <t xml:space="preserve">999228398475360	</t>
  </si>
  <si>
    <t>[宿务]宿务中央瑟达艾雅拉(Seda Ayala Center Cebu)(55304283)</t>
  </si>
  <si>
    <t>Double Or Twin Deluxe&lt;2人入住&gt;&lt;早餐&gt;</t>
  </si>
  <si>
    <t>KIM/SOYEON</t>
  </si>
  <si>
    <t xml:space="preserve">4228748	</t>
  </si>
  <si>
    <t xml:space="preserve">999228400969921	</t>
  </si>
  <si>
    <t xml:space="preserve">4229719	</t>
  </si>
  <si>
    <t xml:space="preserve">303159	</t>
  </si>
  <si>
    <t xml:space="preserve">999228442342788	</t>
  </si>
  <si>
    <t>[巴黎]巴黎共和皇冠假日酒店 - IHG 旗下酒店(Crowne Plaza Paris République, an IHG Hotel)(55439252)</t>
  </si>
  <si>
    <t>标准房&lt;2人入住&gt;&lt;不退款&gt;</t>
  </si>
  <si>
    <t>NG/SHUN KUEN</t>
  </si>
  <si>
    <t xml:space="preserve">4242817	</t>
  </si>
  <si>
    <t xml:space="preserve">-C9HFCUNERK	</t>
  </si>
  <si>
    <t xml:space="preserve">999228509060020	</t>
  </si>
  <si>
    <t>[巴厘岛]阿斯顿坎古海滩度假村(Aston Canggu Beach Resort)(55895705)</t>
  </si>
  <si>
    <t>Superior Room&lt;2人入住&gt;</t>
  </si>
  <si>
    <t>TANI/DAICHI</t>
  </si>
  <si>
    <t xml:space="preserve">4268619	</t>
  </si>
  <si>
    <t xml:space="preserve">999228509945737	</t>
  </si>
  <si>
    <t>豪华房&lt;2人入住&gt;</t>
  </si>
  <si>
    <t>DAICHI /NAKAGAWA</t>
  </si>
  <si>
    <t xml:space="preserve">4268907	</t>
  </si>
  <si>
    <t xml:space="preserve">999228605193900	</t>
  </si>
  <si>
    <t>[巴黎]伊甸园歌剧酒店(Hôtel Eden Opéra)(55280652)</t>
  </si>
  <si>
    <t>大床房&lt;2人入住&gt;&lt;不退款&gt;</t>
  </si>
  <si>
    <t>CHAN/CHUI MAN,CHUI/KA LAP</t>
  </si>
  <si>
    <t xml:space="preserve">4313489	</t>
  </si>
  <si>
    <t xml:space="preserve">999228605527322	</t>
  </si>
  <si>
    <t>[菲乌米奇诺]台伯酒店(Hotel Tiber)(109294374)</t>
  </si>
  <si>
    <t>双人床房&lt;2人入住&gt;</t>
  </si>
  <si>
    <t>Balata/Marcus Hansen</t>
  </si>
  <si>
    <t xml:space="preserve">4313747	</t>
  </si>
  <si>
    <t xml:space="preserve">9400277|127417471	</t>
  </si>
  <si>
    <t xml:space="preserve">999229432668889	</t>
  </si>
  <si>
    <t>[新加坡]樟宜机场皇冠假日酒店  - IHG 旗下酒店(Crowne Plaza Changi Airport, an IHG Hotel)(55280749)</t>
  </si>
  <si>
    <t>宝石翼楼标准特大床房&lt;2人入住&gt;&lt;不退款&gt;</t>
  </si>
  <si>
    <t>KIONG/GOEY SIU,SULESTIO/ATENG</t>
  </si>
  <si>
    <t xml:space="preserve">4498112	</t>
  </si>
  <si>
    <t xml:space="preserve">28706342	</t>
  </si>
  <si>
    <t xml:space="preserve">999229545042978	</t>
  </si>
  <si>
    <t>[云顶高原]云顶高原瑞园酒店及高级公寓(Swiss-Garden Hotel &amp; Residences, Genting Highlands)(77372292)</t>
  </si>
  <si>
    <t>豪华双人房&lt;2人入住&gt;&lt;不退款&gt;&lt;早餐&gt;</t>
  </si>
  <si>
    <t>KAMIL/IRENE DARVINNA</t>
  </si>
  <si>
    <t xml:space="preserve">4564209	</t>
  </si>
  <si>
    <t xml:space="preserve">286980	</t>
  </si>
  <si>
    <t xml:space="preserve">999226346512495	</t>
  </si>
  <si>
    <t>退单</t>
  </si>
  <si>
    <t>[Improvement District No. 9]杜松子酒店(The Juniper Hotel &amp; Bistro)(55733448)</t>
  </si>
  <si>
    <t>特大床房(Woodland)&lt;2人入住&gt;</t>
  </si>
  <si>
    <t>Gridley/Lachlan</t>
  </si>
  <si>
    <t xml:space="preserve">3834979	</t>
  </si>
  <si>
    <t xml:space="preserve">-74621955	</t>
  </si>
  <si>
    <t xml:space="preserve">999226905381241	</t>
  </si>
  <si>
    <t>[巴厘岛]乌布阿卡萨里度假村 - 伊妮薇款待酒店(Aksari Resort Ubud by Ini VIE Hospitality)(77368425)</t>
  </si>
  <si>
    <t>河景双人森林套房&lt;2人入住&gt;&lt;早餐&gt;</t>
  </si>
  <si>
    <t>Lee/Seonhwa</t>
  </si>
  <si>
    <t>CA13030240121HKD</t>
  </si>
  <si>
    <t xml:space="preserve">3966794	</t>
  </si>
  <si>
    <t xml:space="preserve">378735	</t>
  </si>
  <si>
    <t xml:space="preserve">999227961732354	</t>
  </si>
  <si>
    <t>[长滩岛]天堂海滩度假村(Nirvana Beach Resort)(55852076)</t>
  </si>
  <si>
    <t>库博土屋&lt;2人入住&gt;</t>
  </si>
  <si>
    <t>ALVENDIA/JANE EYRE,ALVENDIA/JELO MAE</t>
  </si>
  <si>
    <t xml:space="preserve">4087274	</t>
  </si>
  <si>
    <t xml:space="preserve">999228063504257	</t>
  </si>
  <si>
    <t>[拉普拉普]坦布里海滨水疗度假村(Tambuli Seaside Resort and Spa)(97260090)</t>
  </si>
  <si>
    <t>豪华单间&lt;2人入住&gt;&lt;早餐&gt;</t>
  </si>
  <si>
    <t>De Pellegrin/Kathleen</t>
  </si>
  <si>
    <t xml:space="preserve">4114541	</t>
  </si>
  <si>
    <t xml:space="preserve">22172	</t>
  </si>
  <si>
    <t xml:space="preserve">999228214695807	</t>
  </si>
  <si>
    <t>[吉隆坡]吉隆坡阿玛瑞酒店(Amari Kuala Lumpur)(110133635)</t>
  </si>
  <si>
    <t>华丽双人房（2 张单人床）, 2 张单人床&lt;2人入住&gt;&lt;不退款&gt;</t>
  </si>
  <si>
    <t>KWONG/MAN YING SANDY</t>
  </si>
  <si>
    <t xml:space="preserve">4152582	</t>
  </si>
  <si>
    <t xml:space="preserve">999228266535491	</t>
  </si>
  <si>
    <t>[巴厘岛]杰拉米别墅酒店(Villa Jerami)(55851848)</t>
  </si>
  <si>
    <t>一卧室泳池别墅&lt;2人入住&gt;&lt;早餐&gt;</t>
  </si>
  <si>
    <t>YEUNG/TSZ KI</t>
  </si>
  <si>
    <t xml:space="preserve">4168736	</t>
  </si>
  <si>
    <t xml:space="preserve">999228274330102	</t>
  </si>
  <si>
    <t>[曼谷]曼谷130号酒店及公寓(130 Hotel &amp; Residence Bangkok)(55572772)</t>
  </si>
  <si>
    <t>高级双人床房&lt;2人入住&gt;</t>
  </si>
  <si>
    <t>yuan/fang</t>
  </si>
  <si>
    <t xml:space="preserve">4173694	</t>
  </si>
  <si>
    <t xml:space="preserve">999228290028566	</t>
  </si>
  <si>
    <t>[曼谷]曼谷柏悦酒店(Park Hyatt Bangkok)(55451711)</t>
  </si>
  <si>
    <t>特大床房&lt;2人入住&gt;&lt;不退款&gt;&lt;早餐&gt;</t>
  </si>
  <si>
    <t>BENDAVID/ROLAND</t>
  </si>
  <si>
    <t xml:space="preserve">4179458	</t>
  </si>
  <si>
    <t xml:space="preserve">65525636	</t>
  </si>
  <si>
    <t xml:space="preserve">999228367848954	</t>
  </si>
  <si>
    <t>[里昂]罗斯福酒店(Hôtel le Roosevelt)(91625003)</t>
  </si>
  <si>
    <t>Chambre Single Cosy&lt;2人入住&gt;</t>
  </si>
  <si>
    <t>Tang/Xia</t>
  </si>
  <si>
    <t xml:space="preserve">4219259	</t>
  </si>
  <si>
    <t xml:space="preserve">118761913|118761913	</t>
  </si>
  <si>
    <t xml:space="preserve">999228443209453	</t>
  </si>
  <si>
    <t>[普吉岛]滨海画廊度假村-卡查-卡利姆湾(Marina Gallery Resort-Kacha-Kalim Bay)(70165358)</t>
  </si>
  <si>
    <t>池景豪华房 禁烟&lt;2人入住&gt;&lt;不退款&gt;&lt;早餐&gt;</t>
  </si>
  <si>
    <t>SIVAKUMAR/SIDDHARTH,LOW/JESALYNN SHI YING</t>
  </si>
  <si>
    <t xml:space="preserve">4244522	</t>
  </si>
  <si>
    <t xml:space="preserve">RR#23000596	</t>
  </si>
  <si>
    <t xml:space="preserve">999228445693564	</t>
  </si>
  <si>
    <t>[岘港]岘港池屋酒店(Chi House Danang)(94358563)</t>
  </si>
  <si>
    <t>池景豪华特大床房&lt;2人入住&gt;&lt;早餐&gt;</t>
  </si>
  <si>
    <t>PARK/SUJIN</t>
  </si>
  <si>
    <t xml:space="preserve">4248899	</t>
  </si>
  <si>
    <t xml:space="preserve">358-722861_B18225i10351	</t>
  </si>
  <si>
    <t xml:space="preserve">999228569251033	</t>
  </si>
  <si>
    <t>[德尔菲]费德雷亚迪斯德尔菲酒店(Fedriades Delphi Hotel)(91907513)</t>
  </si>
  <si>
    <t>经济三人房&lt;2人入住&gt;&lt;早餐&gt;</t>
  </si>
  <si>
    <t>Ding/Chengbin,Zhang/Fei,Lu/Fangying,Wang/Chunhua</t>
  </si>
  <si>
    <t xml:space="preserve">4297325	</t>
  </si>
  <si>
    <t xml:space="preserve">999228606011322	</t>
  </si>
  <si>
    <t>[万隆市]哈里斯会议节庆酒店(Harris Hotel &amp; Convention Festival Citylink Bandung)(97595038)</t>
  </si>
  <si>
    <t>HARRIS客房&lt;2人入住&gt;&lt;早餐&gt;</t>
  </si>
  <si>
    <t>MARITO/LIA LASMARIHOT</t>
  </si>
  <si>
    <t xml:space="preserve">4314099	</t>
  </si>
  <si>
    <t xml:space="preserve">203877 - Mr. Ferdi - FDA	</t>
  </si>
  <si>
    <t xml:space="preserve">999229422329456	</t>
  </si>
  <si>
    <t>ZHU/QIQI</t>
  </si>
  <si>
    <t xml:space="preserve">4484421	</t>
  </si>
  <si>
    <t xml:space="preserve">69318993	</t>
  </si>
  <si>
    <t xml:space="preserve">999229464761240	</t>
  </si>
  <si>
    <t>[布鲁日]宜必思布鲁日市中心酒店(Ibis Brugge Centrum)(55426623)</t>
  </si>
  <si>
    <t>双人房&lt;2人入住&gt;&lt;早餐&gt;</t>
  </si>
  <si>
    <t>Buchhold /Jacques et Danielle</t>
  </si>
  <si>
    <t xml:space="preserve">4541411	</t>
  </si>
  <si>
    <t xml:space="preserve">999224266304931	</t>
  </si>
  <si>
    <t>[檀香山]奥瑞格威基基海浪酒店(Outrigger Waikiki Beachcomber Hotel)(55519701)</t>
  </si>
  <si>
    <t>特大床房(Waikiki View)&lt;2人入住&gt;&lt;不退款&gt;</t>
  </si>
  <si>
    <t>PARK/MINHYUK</t>
  </si>
  <si>
    <t>CA13030240122HKD</t>
  </si>
  <si>
    <t xml:space="preserve">3389315	</t>
  </si>
  <si>
    <t xml:space="preserve">999227296786522	</t>
  </si>
  <si>
    <t>[檀香山]奥瑞格威基基海浪酒店(OUTRIGGER Waikiki Beachcomber Hotel)(55519701)</t>
  </si>
  <si>
    <t>MIN/SEUNGJAE</t>
  </si>
  <si>
    <t xml:space="preserve">4038816	</t>
  </si>
  <si>
    <t xml:space="preserve">339598	</t>
  </si>
  <si>
    <t xml:space="preserve">999228040943026	</t>
  </si>
  <si>
    <t>[芽庄]芽庄阿米亚娜度假村(Amiana Resort Nha Trang)(55439349)</t>
  </si>
  <si>
    <t>尊贵豪华大床海景别墅&lt;2人入住&gt;&lt;早餐&gt;</t>
  </si>
  <si>
    <t>CHOI/JEONGSEO</t>
  </si>
  <si>
    <t xml:space="preserve">4111000	</t>
  </si>
  <si>
    <t xml:space="preserve">999228072774745	</t>
  </si>
  <si>
    <t>[哥打京那巴鲁]京那巴鲁凯悦酒店(Hyatt Regency Kinabalu)(56174659)</t>
  </si>
  <si>
    <t>客房, 1 张特大床, 城市景观&lt;2人入住&gt;&lt;早餐&gt;</t>
  </si>
  <si>
    <t>LEE/JI HEA</t>
  </si>
  <si>
    <t xml:space="preserve">4119203	</t>
  </si>
  <si>
    <t xml:space="preserve">999228121349233	</t>
  </si>
  <si>
    <t>[普吉岛]布洛克酒店(The Bloc Hotel)(70165338)</t>
  </si>
  <si>
    <t>BORADZHIEVA/INA NEDYALKOVA</t>
  </si>
  <si>
    <t xml:space="preserve">4132050	</t>
  </si>
  <si>
    <t xml:space="preserve">#54190	</t>
  </si>
  <si>
    <t xml:space="preserve">999228213738166	</t>
  </si>
  <si>
    <t>[富国岛]富国岛法米亚纳度假村(Famiana Resort &amp; Spa)(55956493)</t>
  </si>
  <si>
    <t>豪华园景房&lt;2人入住&gt;&lt;早餐&gt;</t>
  </si>
  <si>
    <t>ROTHENAICHER/PETER</t>
  </si>
  <si>
    <t xml:space="preserve">4151976	</t>
  </si>
  <si>
    <t xml:space="preserve">999228238295464	</t>
  </si>
  <si>
    <t>[普吉岛]普吉岛邦涛海滩奇瓦塔拉度假村(Chivatara Resort Bang Tao Beach Phuket - Sha)(68031218)</t>
  </si>
  <si>
    <t>豪华大床房&lt;2人入住&gt;</t>
  </si>
  <si>
    <t>HANSON/BRIAN KEITH</t>
  </si>
  <si>
    <t xml:space="preserve">4161079	</t>
  </si>
  <si>
    <t xml:space="preserve">999228272910732	</t>
  </si>
  <si>
    <t>[皮皮岛]皮皮岛安达曼力狮度假酒店(Phi Phi Andaman Legacy Resort)(55768381)</t>
  </si>
  <si>
    <t>套房&lt;2人入住&gt;&lt;早餐&gt;</t>
  </si>
  <si>
    <t>LEONOV/ROMAN</t>
  </si>
  <si>
    <t xml:space="preserve">4172686	</t>
  </si>
  <si>
    <t xml:space="preserve">999228333580661	</t>
  </si>
  <si>
    <t>[因特拉肯]卡尔顿-欧洲复古酒店(Carlton-Europe Vintage Hotel)(55290342)</t>
  </si>
  <si>
    <t>经典双人房&lt;2人入住&gt;&lt;早餐&gt;</t>
  </si>
  <si>
    <t>JI/CHI,WANG/ZHANYING</t>
  </si>
  <si>
    <t xml:space="preserve">4199193	</t>
  </si>
  <si>
    <t xml:space="preserve">T04461116	</t>
  </si>
  <si>
    <t xml:space="preserve">999228367435861	</t>
  </si>
  <si>
    <t>[曼谷]曼谷河畔萨利尔酒店(The Salil Hotel Riverside Bangkok)(104397302)</t>
  </si>
  <si>
    <t>Twin/Double room - De Luxe - City View&lt;2人入住&gt;</t>
  </si>
  <si>
    <t>CHAO/YINGJU</t>
  </si>
  <si>
    <t xml:space="preserve">4218374	</t>
  </si>
  <si>
    <t xml:space="preserve">999228367630773	</t>
  </si>
  <si>
    <t>YANG/CHUCHI</t>
  </si>
  <si>
    <t xml:space="preserve">4218870	</t>
  </si>
  <si>
    <t xml:space="preserve">999228367649176	</t>
  </si>
  <si>
    <t>LI/KAIZHEN</t>
  </si>
  <si>
    <t xml:space="preserve">4218891	</t>
  </si>
  <si>
    <t xml:space="preserve">999228494063044	</t>
  </si>
  <si>
    <t>[兰卡威]珍南埃迪亚酒店(Adya Hotel Chenang)(55800994)</t>
  </si>
  <si>
    <t>豪华特大床房&lt;2人入住&gt;</t>
  </si>
  <si>
    <t>EREIQAT/GHADEER ZEIAD</t>
  </si>
  <si>
    <t xml:space="preserve">4263228	</t>
  </si>
  <si>
    <t xml:space="preserve">999228511269827	</t>
  </si>
  <si>
    <t>[卡尔达诺阿尔坎波]马尔彭萨卡尔达诺酒店(Cardano Hotel Malpensa)(55290566)</t>
  </si>
  <si>
    <t>双人床房&lt;2人入住&gt;&lt;早餐&gt;</t>
  </si>
  <si>
    <t>DONG/SHUO,TANG/KAISONG</t>
  </si>
  <si>
    <t xml:space="preserve">4269263	</t>
  </si>
  <si>
    <t xml:space="preserve">999228548242567	</t>
  </si>
  <si>
    <t>[吉隆坡]吉隆坡武吉免登世民酒店(Citizenm Kuala Lumpur Bukit Bintang)(90199727)</t>
  </si>
  <si>
    <t>CITIZENM ROOM XL KING&lt;1人入住&gt;&lt;不退款&gt;&lt;早餐&gt;</t>
  </si>
  <si>
    <t>CHU/CHRISTOPHER HO YIN</t>
  </si>
  <si>
    <t xml:space="preserve">4278424	</t>
  </si>
  <si>
    <t xml:space="preserve">28TGKQ	</t>
  </si>
  <si>
    <t xml:space="preserve">999228560512039	</t>
  </si>
  <si>
    <t>[吉隆坡]中环满意酒店(My Hotel @ Sentral)(55733501)</t>
  </si>
  <si>
    <t>我的双床房&lt;2人入住&gt;</t>
  </si>
  <si>
    <t>KANDASAMY/SURIYAMURTHI,KANDASAMY/SURIYAMURTHI</t>
  </si>
  <si>
    <t xml:space="preserve">4293963	</t>
  </si>
  <si>
    <t xml:space="preserve">999229407363318	</t>
  </si>
  <si>
    <t>[岘港]岘港美利亚海滩度假酒店(Melia Danang Beach Resort)(55707465)</t>
  </si>
  <si>
    <t>khosla/gaurav,khosla/gaurav</t>
  </si>
  <si>
    <t xml:space="preserve">4463848	</t>
  </si>
  <si>
    <t xml:space="preserve">352092	</t>
  </si>
  <si>
    <t xml:space="preserve">999229471518546	</t>
  </si>
  <si>
    <t>[普吉岛]普吉岛巴东海滩中央智选假日酒店 - IHG 旗下酒店(Holiday Inn Express Phuket Patong Beach Central, an IHG Hotel)(55439455)</t>
  </si>
  <si>
    <t>园景标准双床房&lt;2人入住&gt;&lt;不退款&gt;&lt;早餐&gt;</t>
  </si>
  <si>
    <t>ZHANG/MENG</t>
  </si>
  <si>
    <t xml:space="preserve">4545374	</t>
  </si>
  <si>
    <t xml:space="preserve">353778	</t>
  </si>
  <si>
    <t xml:space="preserve">999229565898842	</t>
  </si>
  <si>
    <t>[吉隆坡]吉隆坡·觅酒店，傲途格精选(Hotel Stripes Kuala Lumpur, Autograph Collection)(55680289)</t>
  </si>
  <si>
    <t>豪华特大床房&lt;2人入住&gt;&lt;不退款&gt;&lt;早餐&gt;</t>
  </si>
  <si>
    <t>ZHANG/SHENGDA,YIN/TAO,CHEN/GANG,CAI/DUNAN,ZHANG/HUAN,CUI/YONGXUE,ZHANG/RUPENG,CHEN/QIAN,XUE/JIANBO</t>
  </si>
  <si>
    <t xml:space="preserve">4569870	</t>
  </si>
  <si>
    <t xml:space="preserve">379120317	</t>
  </si>
  <si>
    <t xml:space="preserve">999229603054500	</t>
  </si>
  <si>
    <t>[巴德胡弗多普]宜必思斯希普霍尔阿姆斯特丹机场酒店(Ibis Schiphol Amsterdam Airport)(55290037)</t>
  </si>
  <si>
    <t>双人房&lt;2人入住&gt;&lt;不退款&gt;</t>
  </si>
  <si>
    <t>Theunissen /Antonia Inge</t>
  </si>
  <si>
    <t xml:space="preserve">4578145	</t>
  </si>
  <si>
    <t>，</t>
  </si>
  <si>
    <t>直连</t>
  </si>
  <si>
    <t>可退6064.93元</t>
  </si>
  <si>
    <t>81056.85 HKD</t>
  </si>
  <si>
    <t>A240122100051481</t>
  </si>
  <si>
    <t>A240122100139481</t>
  </si>
  <si>
    <t>总计：81056.85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</si>
  <si>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</si>
  <si>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</si>
  <si>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</si>
  <si>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</si>
  <si>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</si>
  <si>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</si>
  <si>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</si>
  <si>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</si>
  <si>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</si>
  <si>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</si>
  <si>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</si>
  <si>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</si>
  <si>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</si>
  <si>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</si>
  <si>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</si>
  <si>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</si>
  <si>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</si>
  <si>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</si>
  <si>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</si>
  <si>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2023-05-18</t>
  </si>
  <si>
    <t>3389315</t>
  </si>
  <si>
    <t>奥瑞格威基基海浪酒店</t>
  </si>
  <si>
    <t>PARK MINHYUK</t>
  </si>
  <si>
    <t>2024-01-18</t>
  </si>
  <si>
    <t>2024-01-19</t>
  </si>
  <si>
    <t>退房日周结</t>
  </si>
  <si>
    <t>1887.92</t>
  </si>
  <si>
    <t>2108.00</t>
  </si>
  <si>
    <t>0</t>
  </si>
  <si>
    <t>0.00</t>
  </si>
  <si>
    <t>携程汇智国际直连</t>
  </si>
  <si>
    <t>925</t>
  </si>
  <si>
    <t>2023-05-18 10:03:39</t>
  </si>
  <si>
    <t>否</t>
  </si>
  <si>
    <t>汇智国际旅游发展有限公司</t>
  </si>
  <si>
    <t>美国</t>
  </si>
  <si>
    <t>2023-09-07</t>
  </si>
  <si>
    <t>3896606</t>
  </si>
  <si>
    <t>吉隆坡皇家酒店</t>
  </si>
  <si>
    <t>LI LEI,TANG LIFANG</t>
  </si>
  <si>
    <t>2024-01-15</t>
  </si>
  <si>
    <t>2024-01-17</t>
  </si>
  <si>
    <t>568.01</t>
  </si>
  <si>
    <t>607.56</t>
  </si>
  <si>
    <t>2023-09-08 11:05:34</t>
  </si>
  <si>
    <t>直采</t>
  </si>
  <si>
    <t>马来西亚</t>
  </si>
  <si>
    <t>3896649</t>
  </si>
  <si>
    <t>HUANG YAN</t>
  </si>
  <si>
    <t>637.99</t>
  </si>
  <si>
    <t>682.42</t>
  </si>
  <si>
    <t>2023-09-08 11:07:38</t>
  </si>
  <si>
    <t>2023-09-21</t>
  </si>
  <si>
    <t>3966794</t>
  </si>
  <si>
    <t>乌布阿卡萨里度假村 - 伊妮薇款待酒店 - CHSE 认证</t>
  </si>
  <si>
    <t>Lee Seonhwa</t>
  </si>
  <si>
    <t>5658.17</t>
  </si>
  <si>
    <t>6059.94</t>
  </si>
  <si>
    <t>2023-09-21 19:16:56</t>
  </si>
  <si>
    <t>印度尼西亚</t>
  </si>
  <si>
    <t>2023-10-08</t>
  </si>
  <si>
    <t>4038816</t>
  </si>
  <si>
    <t>MIN SEUNGJAE</t>
  </si>
  <si>
    <t>2024-01-14</t>
  </si>
  <si>
    <t>9346.30</t>
  </si>
  <si>
    <t>9993.90</t>
  </si>
  <si>
    <t>2023-10-08 15:43:27</t>
  </si>
  <si>
    <t>2023-10-17</t>
  </si>
  <si>
    <t>4087274</t>
  </si>
  <si>
    <t>涅盘海滩渡假酒店</t>
  </si>
  <si>
    <t>ALVENDIA JANE EYRE,ALVENDIA JELO MAE</t>
  </si>
  <si>
    <t>946.02</t>
  </si>
  <si>
    <t>1009.41</t>
  </si>
  <si>
    <t>2023-10-17 19:12:40</t>
  </si>
  <si>
    <t>菲律宾</t>
  </si>
  <si>
    <t>2023-10-20</t>
  </si>
  <si>
    <t>4099792</t>
  </si>
  <si>
    <t>巴厘岛安瓦雅海滩度假酒店</t>
  </si>
  <si>
    <t>ARCIUCH MACIEJ</t>
  </si>
  <si>
    <t>2024-01-09</t>
  </si>
  <si>
    <t>12852.70</t>
  </si>
  <si>
    <t>13722.72</t>
  </si>
  <si>
    <t>2023-10-20 04:42:21</t>
  </si>
  <si>
    <t>2023-10-21</t>
  </si>
  <si>
    <t>4105593</t>
  </si>
  <si>
    <t>泽斯特精品酒店</t>
  </si>
  <si>
    <t>Doran Ann,Doran Alan Charles</t>
  </si>
  <si>
    <t>2024-01-12</t>
  </si>
  <si>
    <t>6019.96</t>
  </si>
  <si>
    <t>6423.35</t>
  </si>
  <si>
    <t>2023-10-21 08:13:13</t>
  </si>
  <si>
    <t>南非</t>
  </si>
  <si>
    <t>2023-10-22</t>
  </si>
  <si>
    <t>4114541</t>
  </si>
  <si>
    <t>坦布里海滨水疗度假村</t>
  </si>
  <si>
    <t>De Pellegrin Kathleen</t>
  </si>
  <si>
    <t>973.15</t>
  </si>
  <si>
    <t>1038.47</t>
  </si>
  <si>
    <t>2023-10-22 22:24:45</t>
  </si>
  <si>
    <t>2023-10-28</t>
  </si>
  <si>
    <t>4147339</t>
  </si>
  <si>
    <t>巴厘岛水明漾安可温德姆华美达酒店 - CHSE 认证</t>
  </si>
  <si>
    <t>ravenscroft Lisa</t>
  </si>
  <si>
    <t>2024-01-10</t>
  </si>
  <si>
    <t>1627.56</t>
  </si>
  <si>
    <t>1735.51</t>
  </si>
  <si>
    <t>2023-10-28 16:28:07</t>
  </si>
  <si>
    <t>2023-10-29</t>
  </si>
  <si>
    <t>4151976</t>
  </si>
  <si>
    <t>法米亚纳Spa度假酒店</t>
  </si>
  <si>
    <t>ROTHENAICHER PETER</t>
  </si>
  <si>
    <t>1774.84</t>
  </si>
  <si>
    <t>1892.36</t>
  </si>
  <si>
    <t>2023-10-29 15:17:33</t>
  </si>
  <si>
    <t>越南</t>
  </si>
  <si>
    <t>2023-11-01</t>
  </si>
  <si>
    <t>4168736</t>
  </si>
  <si>
    <t>巴厘岛伽拉米别墅酒店</t>
  </si>
  <si>
    <t>YEUNG TSZ KI</t>
  </si>
  <si>
    <t>2024-01-16</t>
  </si>
  <si>
    <t>1688.53</t>
  </si>
  <si>
    <t>1802.06</t>
  </si>
  <si>
    <t>2023-11-01 12:15:38</t>
  </si>
  <si>
    <t>2023-11-02</t>
  </si>
  <si>
    <t>4179458</t>
  </si>
  <si>
    <t>曼谷柏悦酒店</t>
  </si>
  <si>
    <t>BENDAVID ROLAND</t>
  </si>
  <si>
    <t>4418.00</t>
  </si>
  <si>
    <t>4713.54</t>
  </si>
  <si>
    <t>2023-11-03 13:26:08</t>
  </si>
  <si>
    <t>泰国</t>
  </si>
  <si>
    <t>2023-11-03</t>
  </si>
  <si>
    <t>4186779</t>
  </si>
  <si>
    <t>曼谷帕那空盛泰乐中心酒店</t>
  </si>
  <si>
    <t>MARTIN SUREE,JOHNSON PETER</t>
  </si>
  <si>
    <t>1065.72</t>
  </si>
  <si>
    <t>1137.50</t>
  </si>
  <si>
    <t>2023-11-03 21:06:36</t>
  </si>
  <si>
    <t>2023-11-05</t>
  </si>
  <si>
    <t>4199193</t>
  </si>
  <si>
    <t>卡尔顿-欧洲复古酒店</t>
  </si>
  <si>
    <t>JI CHI,WANG ZHANYING</t>
  </si>
  <si>
    <t>2942.41</t>
  </si>
  <si>
    <t>3149.66</t>
  </si>
  <si>
    <t>2023-11-05 21:43:33</t>
  </si>
  <si>
    <t>瑞士</t>
  </si>
  <si>
    <t>2023-11-10</t>
  </si>
  <si>
    <t>4229719</t>
  </si>
  <si>
    <t>马尼拉湾景酒店</t>
  </si>
  <si>
    <t>JANG TAESANG</t>
  </si>
  <si>
    <t>301.81</t>
  </si>
  <si>
    <t>322.83</t>
  </si>
  <si>
    <t>2023-11-10 16:54:51</t>
  </si>
  <si>
    <t>2023-11-12</t>
  </si>
  <si>
    <t>4242817</t>
  </si>
  <si>
    <t>皇冠假日巴黎共和酒店</t>
  </si>
  <si>
    <t>NG SHUN KUEN</t>
  </si>
  <si>
    <t>2024-01-13</t>
  </si>
  <si>
    <t>5143.25</t>
  </si>
  <si>
    <t>5499.04</t>
  </si>
  <si>
    <t>2023-11-12 19:52:45</t>
  </si>
  <si>
    <t>法国</t>
  </si>
  <si>
    <t>2023-11-13</t>
  </si>
  <si>
    <t>4244522</t>
  </si>
  <si>
    <t>卡察画廊度假-卡察卡利姆湾(SHA Plus+)</t>
  </si>
  <si>
    <t>SIVAKUMAR SIDDHARTH,LOW JESALYNN SHI YING</t>
  </si>
  <si>
    <t>2496.02</t>
  </si>
  <si>
    <t>2668.68</t>
  </si>
  <si>
    <t>2023-11-13 08:22:56</t>
  </si>
  <si>
    <t>4248899</t>
  </si>
  <si>
    <t>岘港池屋酒店</t>
  </si>
  <si>
    <t>PARK SUJIN</t>
  </si>
  <si>
    <t>652.33</t>
  </si>
  <si>
    <t>697.46</t>
  </si>
  <si>
    <t>2023-11-13 19:52:22</t>
  </si>
  <si>
    <t>2023-11-16</t>
  </si>
  <si>
    <t>4263228</t>
  </si>
  <si>
    <t>兰卡威阿迪雅珍南酒店</t>
  </si>
  <si>
    <t>EREIQAT GHADEER ZEIAD</t>
  </si>
  <si>
    <t>597.91</t>
  </si>
  <si>
    <t>642.78</t>
  </si>
  <si>
    <t>2023-11-16 02:47:20</t>
  </si>
  <si>
    <t>2023-11-17</t>
  </si>
  <si>
    <t>4268619</t>
  </si>
  <si>
    <t>阿斯顿坎古海滩度假村 - CHSE 认证</t>
  </si>
  <si>
    <t>TANI DAICHI</t>
  </si>
  <si>
    <t>854.70</t>
  </si>
  <si>
    <t>918.54</t>
  </si>
  <si>
    <t>2023-11-17 11:24:19</t>
  </si>
  <si>
    <t>4268907</t>
  </si>
  <si>
    <t>DAICHI NAKAGAWA</t>
  </si>
  <si>
    <t>951.94</t>
  </si>
  <si>
    <t>1023.04</t>
  </si>
  <si>
    <t>2023-11-17 12:34:10</t>
  </si>
  <si>
    <t>2023-11-20</t>
  </si>
  <si>
    <t>4278424</t>
  </si>
  <si>
    <t>吉隆坡武吉免登世民酒店</t>
  </si>
  <si>
    <t>CHU CHRISTOPHER HO YIN</t>
  </si>
  <si>
    <t>792.25</t>
  </si>
  <si>
    <t>853.90</t>
  </si>
  <si>
    <t>2023-11-20 11:13:50</t>
  </si>
  <si>
    <t>2023-11-24</t>
  </si>
  <si>
    <t>4313489</t>
  </si>
  <si>
    <t>伊甸园歌剧院酒店</t>
  </si>
  <si>
    <t>CHAN CHUI MAN,CHUI KA LAP</t>
  </si>
  <si>
    <t>1452.10</t>
  </si>
  <si>
    <t>1577.34</t>
  </si>
  <si>
    <t>2023-11-24 00:24:32</t>
  </si>
  <si>
    <t>4314099</t>
  </si>
  <si>
    <t>哈里斯连城万隆节会议酒店</t>
  </si>
  <si>
    <t>MARITO LIA LASMARIHOT</t>
  </si>
  <si>
    <t>845.93</t>
  </si>
  <si>
    <t>920.79</t>
  </si>
  <si>
    <t>2023-11-24 07:48:30</t>
  </si>
  <si>
    <t>2023-12-20</t>
  </si>
  <si>
    <t>4463848</t>
  </si>
  <si>
    <t>岘港美利亚海滩度假酒店</t>
  </si>
  <si>
    <t>khosla gaurav,khosla gaurav</t>
  </si>
  <si>
    <t>2187.01</t>
  </si>
  <si>
    <t>2386.26</t>
  </si>
  <si>
    <t>2023-12-20 11:18:04</t>
  </si>
  <si>
    <t>2023-12-23</t>
  </si>
  <si>
    <t>4484421</t>
  </si>
  <si>
    <t>新加坡樟宜机场皇冠假日酒店</t>
  </si>
  <si>
    <t>ZHU QIQI</t>
  </si>
  <si>
    <t>5020.00</t>
  </si>
  <si>
    <t>5485.74</t>
  </si>
  <si>
    <t>2023-12-26 10:23:09</t>
  </si>
  <si>
    <t>新加坡</t>
  </si>
  <si>
    <t>2024-01-04</t>
  </si>
  <si>
    <t>4541411</t>
  </si>
  <si>
    <t>宜必思布鲁日中心酒店</t>
  </si>
  <si>
    <t>Buchhold Jacques et Danielle</t>
  </si>
  <si>
    <t>1452.70</t>
  </si>
  <si>
    <t>1586.26</t>
  </si>
  <si>
    <t>2024-01-04 00:44:13</t>
  </si>
  <si>
    <t>比利时</t>
  </si>
  <si>
    <t>4545374</t>
  </si>
  <si>
    <t>普吉岛芭东海滩中央智选假日酒店  (SHA Extra Plus)</t>
  </si>
  <si>
    <t>ZHANG MENG</t>
  </si>
  <si>
    <t>1864.00</t>
  </si>
  <si>
    <t>2030.94</t>
  </si>
  <si>
    <t>2024-01-05 15:43:55</t>
  </si>
  <si>
    <t>2024-01-08</t>
  </si>
  <si>
    <t>4564209</t>
  </si>
  <si>
    <t>云顶高原瑞园酒店及高级公寓</t>
  </si>
  <si>
    <t>KAMIL IRENE DARVINNA</t>
  </si>
  <si>
    <t>904.00</t>
  </si>
  <si>
    <t>985.50</t>
  </si>
  <si>
    <t>2024-01-08 14:59:39</t>
  </si>
  <si>
    <t>4569870</t>
  </si>
  <si>
    <t>吉隆坡·觅酒店，傲途格精选</t>
  </si>
  <si>
    <t>ZHANG SHENGDA,YIN TAO,CHEN GANG,CAI DUNAN,ZHANG HUAN,CUI YONGXUE,ZHANG RUPENG,CHEN QIAN,XUE JIANBO</t>
  </si>
  <si>
    <t>2674.98</t>
  </si>
  <si>
    <t>2912.65</t>
  </si>
  <si>
    <t>2024-01-10 00:11:32</t>
  </si>
  <si>
    <t>2024-01-11</t>
  </si>
  <si>
    <t>4578145</t>
  </si>
  <si>
    <t>阿姆斯特丹史基浦机场宜必思酒店</t>
  </si>
  <si>
    <t>Theunissen Antonia Inge</t>
  </si>
  <si>
    <t>490.57</t>
  </si>
  <si>
    <t>533.63</t>
  </si>
  <si>
    <t>2024-01-11 04:10:00</t>
  </si>
  <si>
    <t>荷兰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</si>
</sst>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66</xdr:row>
      <xdr:rowOff>114300</xdr:rowOff>
    </xdr:from>
    <xdr:to>
      <xdr:col>15</xdr:col>
      <xdr:colOff>286385</xdr:colOff>
      <xdr:row>95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171700"/>
          <a:ext cx="11163300" cy="488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8"/>
  <sheetViews>
    <sheetView topLeftCell="A22" workbookViewId="0">
      <selection activeCell="A2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45304</v>
      </c>
      <c r="G2" s="6">
        <v>45308</v>
      </c>
      <c r="H2" s="4">
        <v>1</v>
      </c>
      <c r="I2" s="4">
        <v>4</v>
      </c>
      <c r="J2" s="4">
        <v>4</v>
      </c>
      <c r="K2" s="4" t="s">
        <v>30</v>
      </c>
      <c r="L2" s="4">
        <v>2917.8</v>
      </c>
      <c r="M2" s="4">
        <v>2917.8</v>
      </c>
      <c r="N2" s="4" t="s">
        <v>31</v>
      </c>
      <c r="O2" s="4" t="s">
        <v>32</v>
      </c>
      <c r="P2" s="4" t="s">
        <v>33</v>
      </c>
      <c r="Q2" s="4">
        <v>0</v>
      </c>
      <c r="R2" s="7">
        <v>45151</v>
      </c>
      <c r="S2" s="6">
        <v>45311</v>
      </c>
      <c r="T2" s="4" t="s">
        <v>34</v>
      </c>
      <c r="U2" s="4">
        <v>2917.8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45304</v>
      </c>
      <c r="G3" s="6">
        <v>45308</v>
      </c>
      <c r="H3" s="4">
        <v>1</v>
      </c>
      <c r="I3" s="4">
        <v>4</v>
      </c>
      <c r="J3" s="4">
        <v>4</v>
      </c>
      <c r="K3" s="4" t="s">
        <v>30</v>
      </c>
      <c r="L3" s="4">
        <v>-2917.8</v>
      </c>
      <c r="M3" s="4">
        <v>-2917.8</v>
      </c>
      <c r="N3" s="4" t="s">
        <v>31</v>
      </c>
      <c r="O3" s="4" t="s">
        <v>32</v>
      </c>
      <c r="P3" s="4" t="s">
        <v>33</v>
      </c>
      <c r="Q3" s="4">
        <v>0</v>
      </c>
      <c r="R3" s="7">
        <v>45151</v>
      </c>
      <c r="S3" s="6">
        <v>45311</v>
      </c>
      <c r="T3" s="4" t="s">
        <v>34</v>
      </c>
      <c r="U3" s="4">
        <v>-2917.8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45305</v>
      </c>
      <c r="G4" s="6">
        <v>45308</v>
      </c>
      <c r="H4" s="4">
        <v>2</v>
      </c>
      <c r="I4" s="4">
        <v>3</v>
      </c>
      <c r="J4" s="4">
        <v>6</v>
      </c>
      <c r="K4" s="4" t="s">
        <v>30</v>
      </c>
      <c r="L4" s="4">
        <v>2000.4</v>
      </c>
      <c r="M4" s="4">
        <v>2000.4</v>
      </c>
      <c r="N4" s="4" t="s">
        <v>41</v>
      </c>
      <c r="O4" s="4" t="s">
        <v>32</v>
      </c>
      <c r="P4" s="4" t="s">
        <v>33</v>
      </c>
      <c r="Q4" s="4">
        <v>0</v>
      </c>
      <c r="R4" s="7">
        <v>45169</v>
      </c>
      <c r="S4" s="6">
        <v>45311</v>
      </c>
      <c r="T4" s="4" t="s">
        <v>34</v>
      </c>
      <c r="U4" s="4">
        <v>2000.4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45307</v>
      </c>
      <c r="G5" s="6">
        <v>45308</v>
      </c>
      <c r="H5" s="4">
        <v>1</v>
      </c>
      <c r="I5" s="4">
        <v>1</v>
      </c>
      <c r="J5" s="4">
        <v>1</v>
      </c>
      <c r="K5" s="4" t="s">
        <v>30</v>
      </c>
      <c r="L5" s="4">
        <v>370.59</v>
      </c>
      <c r="M5" s="4">
        <v>370.59</v>
      </c>
      <c r="N5" s="4" t="s">
        <v>46</v>
      </c>
      <c r="O5" s="4" t="s">
        <v>32</v>
      </c>
      <c r="P5" s="4" t="s">
        <v>33</v>
      </c>
      <c r="Q5" s="4">
        <v>0</v>
      </c>
      <c r="R5" s="7">
        <v>45174</v>
      </c>
      <c r="S5" s="6">
        <v>45311</v>
      </c>
      <c r="T5" s="4" t="s">
        <v>34</v>
      </c>
      <c r="U5" s="4">
        <v>370.59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45306</v>
      </c>
      <c r="G6" s="6">
        <v>45308</v>
      </c>
      <c r="H6" s="4">
        <v>1</v>
      </c>
      <c r="I6" s="4">
        <v>2</v>
      </c>
      <c r="J6" s="4">
        <v>2</v>
      </c>
      <c r="K6" s="4" t="s">
        <v>30</v>
      </c>
      <c r="L6" s="4">
        <v>607.56</v>
      </c>
      <c r="M6" s="4">
        <v>607.56</v>
      </c>
      <c r="N6" s="4" t="s">
        <v>52</v>
      </c>
      <c r="O6" s="4" t="s">
        <v>32</v>
      </c>
      <c r="P6" s="4" t="s">
        <v>33</v>
      </c>
      <c r="Q6" s="4">
        <v>0</v>
      </c>
      <c r="R6" s="7">
        <v>45176.0000115741</v>
      </c>
      <c r="S6" s="6">
        <v>45311</v>
      </c>
      <c r="T6" s="4" t="s">
        <v>34</v>
      </c>
      <c r="U6" s="4">
        <v>607.56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45306</v>
      </c>
      <c r="G7" s="6">
        <v>45308</v>
      </c>
      <c r="H7" s="4">
        <v>1</v>
      </c>
      <c r="I7" s="4">
        <v>2</v>
      </c>
      <c r="J7" s="4">
        <v>2</v>
      </c>
      <c r="K7" s="4" t="s">
        <v>30</v>
      </c>
      <c r="L7" s="4">
        <v>682.42</v>
      </c>
      <c r="M7" s="4">
        <v>682.42</v>
      </c>
      <c r="N7" s="4" t="s">
        <v>56</v>
      </c>
      <c r="O7" s="4" t="s">
        <v>32</v>
      </c>
      <c r="P7" s="4" t="s">
        <v>33</v>
      </c>
      <c r="Q7" s="4">
        <v>0</v>
      </c>
      <c r="R7" s="7">
        <v>45176</v>
      </c>
      <c r="S7" s="6">
        <v>45311</v>
      </c>
      <c r="T7" s="4" t="s">
        <v>34</v>
      </c>
      <c r="U7" s="4">
        <v>682.42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38</v>
      </c>
      <c r="B8" s="4" t="s">
        <v>26</v>
      </c>
      <c r="C8" s="4" t="s">
        <v>37</v>
      </c>
      <c r="D8" s="4" t="s">
        <v>39</v>
      </c>
      <c r="E8" s="4" t="s">
        <v>40</v>
      </c>
      <c r="F8" s="6">
        <v>45305</v>
      </c>
      <c r="G8" s="6">
        <v>45308</v>
      </c>
      <c r="H8" s="4">
        <v>2</v>
      </c>
      <c r="I8" s="4">
        <v>3</v>
      </c>
      <c r="J8" s="4">
        <v>6</v>
      </c>
      <c r="K8" s="4" t="s">
        <v>30</v>
      </c>
      <c r="L8" s="4">
        <v>-2000.4</v>
      </c>
      <c r="M8" s="4">
        <v>-2000.4</v>
      </c>
      <c r="N8" s="4" t="s">
        <v>41</v>
      </c>
      <c r="O8" s="4" t="s">
        <v>32</v>
      </c>
      <c r="P8" s="4" t="s">
        <v>33</v>
      </c>
      <c r="Q8" s="4">
        <v>0</v>
      </c>
      <c r="R8" s="7">
        <v>45169</v>
      </c>
      <c r="S8" s="6">
        <v>45311</v>
      </c>
      <c r="T8" s="4" t="s">
        <v>34</v>
      </c>
      <c r="U8" s="4">
        <v>-2000.4</v>
      </c>
      <c r="V8" s="4">
        <v>0</v>
      </c>
      <c r="W8" s="4">
        <v>0</v>
      </c>
      <c r="X8" s="4" t="s">
        <v>42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45300</v>
      </c>
      <c r="G9" s="6">
        <v>45308</v>
      </c>
      <c r="H9" s="4">
        <v>2</v>
      </c>
      <c r="I9" s="4">
        <v>8</v>
      </c>
      <c r="J9" s="4">
        <v>16</v>
      </c>
      <c r="K9" s="4" t="s">
        <v>30</v>
      </c>
      <c r="L9" s="4">
        <v>13722.72</v>
      </c>
      <c r="M9" s="4">
        <v>13722.72</v>
      </c>
      <c r="N9" s="4" t="s">
        <v>62</v>
      </c>
      <c r="O9" s="4" t="s">
        <v>32</v>
      </c>
      <c r="P9" s="4" t="s">
        <v>33</v>
      </c>
      <c r="Q9" s="4">
        <v>0</v>
      </c>
      <c r="R9" s="7">
        <v>45219</v>
      </c>
      <c r="S9" s="6">
        <v>45311</v>
      </c>
      <c r="T9" s="4" t="s">
        <v>34</v>
      </c>
      <c r="U9" s="4">
        <v>13722.72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45303</v>
      </c>
      <c r="G10" s="6">
        <v>45308</v>
      </c>
      <c r="H10" s="4">
        <v>1</v>
      </c>
      <c r="I10" s="4">
        <v>5</v>
      </c>
      <c r="J10" s="4">
        <v>5</v>
      </c>
      <c r="K10" s="4" t="s">
        <v>30</v>
      </c>
      <c r="L10" s="4">
        <v>6423.35</v>
      </c>
      <c r="M10" s="4">
        <v>6423.35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45220</v>
      </c>
      <c r="S10" s="6">
        <v>45311</v>
      </c>
      <c r="T10" s="4" t="s">
        <v>34</v>
      </c>
      <c r="U10" s="4">
        <v>6423.35</v>
      </c>
      <c r="V10" s="4">
        <v>0</v>
      </c>
      <c r="W10" s="4">
        <v>0</v>
      </c>
      <c r="X10" s="4" t="s">
        <v>69</v>
      </c>
      <c r="Y10" s="4" t="s">
        <v>36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45301</v>
      </c>
      <c r="G11" s="6">
        <v>45308</v>
      </c>
      <c r="H11" s="4">
        <v>1</v>
      </c>
      <c r="I11" s="4">
        <v>7</v>
      </c>
      <c r="J11" s="4">
        <v>7</v>
      </c>
      <c r="K11" s="4" t="s">
        <v>30</v>
      </c>
      <c r="L11" s="4">
        <v>1735.51</v>
      </c>
      <c r="M11" s="4">
        <v>1735.51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45227</v>
      </c>
      <c r="S11" s="6">
        <v>45311</v>
      </c>
      <c r="T11" s="4" t="s">
        <v>34</v>
      </c>
      <c r="U11" s="4">
        <v>1735.51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45307</v>
      </c>
      <c r="G12" s="6">
        <v>45308</v>
      </c>
      <c r="H12" s="4">
        <v>1</v>
      </c>
      <c r="I12" s="4">
        <v>1</v>
      </c>
      <c r="J12" s="4">
        <v>1</v>
      </c>
      <c r="K12" s="4" t="s">
        <v>30</v>
      </c>
      <c r="L12" s="4">
        <v>324.58</v>
      </c>
      <c r="M12" s="4">
        <v>324.58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45229.0000115741</v>
      </c>
      <c r="S12" s="6">
        <v>45311</v>
      </c>
      <c r="T12" s="4" t="s">
        <v>34</v>
      </c>
      <c r="U12" s="4">
        <v>324.58</v>
      </c>
      <c r="V12" s="4">
        <v>0</v>
      </c>
      <c r="W12" s="4">
        <v>0</v>
      </c>
      <c r="X12" s="4" t="s">
        <v>80</v>
      </c>
      <c r="Y12" s="4" t="s">
        <v>36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45306</v>
      </c>
      <c r="G13" s="6">
        <v>45308</v>
      </c>
      <c r="H13" s="4">
        <v>1</v>
      </c>
      <c r="I13" s="4">
        <v>2</v>
      </c>
      <c r="J13" s="4">
        <v>2</v>
      </c>
      <c r="K13" s="4" t="s">
        <v>30</v>
      </c>
      <c r="L13" s="4">
        <v>2067.98</v>
      </c>
      <c r="M13" s="4">
        <v>2067.98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45232.0000115741</v>
      </c>
      <c r="S13" s="6">
        <v>45311</v>
      </c>
      <c r="T13" s="4" t="s">
        <v>34</v>
      </c>
      <c r="U13" s="4">
        <v>2067.98</v>
      </c>
      <c r="V13" s="4">
        <v>0</v>
      </c>
      <c r="W13" s="4">
        <v>0</v>
      </c>
      <c r="X13" s="4" t="s">
        <v>85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37</v>
      </c>
      <c r="D14" s="4" t="s">
        <v>77</v>
      </c>
      <c r="E14" s="4" t="s">
        <v>78</v>
      </c>
      <c r="F14" s="6">
        <v>45307</v>
      </c>
      <c r="G14" s="6">
        <v>45308</v>
      </c>
      <c r="H14" s="4">
        <v>1</v>
      </c>
      <c r="I14" s="4">
        <v>1</v>
      </c>
      <c r="J14" s="4">
        <v>1</v>
      </c>
      <c r="K14" s="4" t="s">
        <v>30</v>
      </c>
      <c r="L14" s="4">
        <v>-324.58</v>
      </c>
      <c r="M14" s="4">
        <v>-324.58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45229.0000115741</v>
      </c>
      <c r="S14" s="6">
        <v>45311</v>
      </c>
      <c r="T14" s="4" t="s">
        <v>34</v>
      </c>
      <c r="U14" s="4">
        <v>-324.58</v>
      </c>
      <c r="V14" s="4">
        <v>0</v>
      </c>
      <c r="W14" s="4">
        <v>0</v>
      </c>
      <c r="X14" s="4" t="s">
        <v>80</v>
      </c>
      <c r="Y14" s="4" t="s">
        <v>36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45306</v>
      </c>
      <c r="G15" s="6">
        <v>45308</v>
      </c>
      <c r="H15" s="4">
        <v>1</v>
      </c>
      <c r="I15" s="4">
        <v>2</v>
      </c>
      <c r="J15" s="4">
        <v>2</v>
      </c>
      <c r="K15" s="4" t="s">
        <v>30</v>
      </c>
      <c r="L15" s="4">
        <v>1137.5</v>
      </c>
      <c r="M15" s="4">
        <v>1137.5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45233</v>
      </c>
      <c r="S15" s="6">
        <v>45311</v>
      </c>
      <c r="T15" s="4" t="s">
        <v>34</v>
      </c>
      <c r="U15" s="4">
        <v>1137.5</v>
      </c>
      <c r="V15" s="4">
        <v>0</v>
      </c>
      <c r="W15" s="4">
        <v>0</v>
      </c>
      <c r="X15" s="4" t="s">
        <v>90</v>
      </c>
      <c r="Y15" s="4" t="s">
        <v>36</v>
      </c>
    </row>
    <row r="16" s="4" customFormat="1" spans="1:25">
      <c r="A16" s="4" t="s">
        <v>81</v>
      </c>
      <c r="B16" s="4" t="s">
        <v>26</v>
      </c>
      <c r="C16" s="4" t="s">
        <v>37</v>
      </c>
      <c r="D16" s="4" t="s">
        <v>82</v>
      </c>
      <c r="E16" s="4" t="s">
        <v>83</v>
      </c>
      <c r="F16" s="6">
        <v>45306</v>
      </c>
      <c r="G16" s="6">
        <v>45308</v>
      </c>
      <c r="H16" s="4">
        <v>1</v>
      </c>
      <c r="I16" s="4">
        <v>2</v>
      </c>
      <c r="J16" s="4">
        <v>2</v>
      </c>
      <c r="K16" s="4" t="s">
        <v>30</v>
      </c>
      <c r="L16" s="4">
        <v>-2067.98</v>
      </c>
      <c r="M16" s="4">
        <v>-2067.98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45232.0000115741</v>
      </c>
      <c r="S16" s="6">
        <v>45311</v>
      </c>
      <c r="T16" s="4" t="s">
        <v>34</v>
      </c>
      <c r="U16" s="4">
        <v>-2067.98</v>
      </c>
      <c r="V16" s="4">
        <v>0</v>
      </c>
      <c r="W16" s="4">
        <v>0</v>
      </c>
      <c r="X16" s="4" t="s">
        <v>85</v>
      </c>
      <c r="Y16" s="4" t="s">
        <v>36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45307</v>
      </c>
      <c r="G17" s="6">
        <v>45308</v>
      </c>
      <c r="H17" s="4">
        <v>1</v>
      </c>
      <c r="I17" s="4">
        <v>1</v>
      </c>
      <c r="J17" s="4">
        <v>1</v>
      </c>
      <c r="K17" s="4" t="s">
        <v>30</v>
      </c>
      <c r="L17" s="4">
        <v>784.35</v>
      </c>
      <c r="M17" s="4">
        <v>784.35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45240</v>
      </c>
      <c r="S17" s="6">
        <v>45311</v>
      </c>
      <c r="T17" s="4" t="s">
        <v>34</v>
      </c>
      <c r="U17" s="4">
        <v>784.35</v>
      </c>
      <c r="V17" s="4">
        <v>0</v>
      </c>
      <c r="W17" s="4">
        <v>0</v>
      </c>
      <c r="X17" s="4" t="s">
        <v>95</v>
      </c>
      <c r="Y17" s="4" t="s">
        <v>36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77</v>
      </c>
      <c r="E18" s="4" t="s">
        <v>78</v>
      </c>
      <c r="F18" s="6">
        <v>45307</v>
      </c>
      <c r="G18" s="6">
        <v>45308</v>
      </c>
      <c r="H18" s="4">
        <v>1</v>
      </c>
      <c r="I18" s="4">
        <v>1</v>
      </c>
      <c r="J18" s="4">
        <v>1</v>
      </c>
      <c r="K18" s="4" t="s">
        <v>30</v>
      </c>
      <c r="L18" s="4">
        <v>322.83</v>
      </c>
      <c r="M18" s="4">
        <v>322.83</v>
      </c>
      <c r="N18" s="4" t="s">
        <v>79</v>
      </c>
      <c r="O18" s="4" t="s">
        <v>32</v>
      </c>
      <c r="P18" s="4" t="s">
        <v>33</v>
      </c>
      <c r="Q18" s="4">
        <v>0</v>
      </c>
      <c r="R18" s="7">
        <v>45240.0000115741</v>
      </c>
      <c r="S18" s="6">
        <v>45311</v>
      </c>
      <c r="T18" s="4" t="s">
        <v>34</v>
      </c>
      <c r="U18" s="4">
        <v>322.83</v>
      </c>
      <c r="V18" s="4">
        <v>0</v>
      </c>
      <c r="W18" s="4">
        <v>0</v>
      </c>
      <c r="X18" s="4" t="s">
        <v>97</v>
      </c>
      <c r="Y18" s="4" t="s">
        <v>98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45304</v>
      </c>
      <c r="G19" s="6">
        <v>45308</v>
      </c>
      <c r="H19" s="4">
        <v>1</v>
      </c>
      <c r="I19" s="4">
        <v>4</v>
      </c>
      <c r="J19" s="4">
        <v>4</v>
      </c>
      <c r="K19" s="4" t="s">
        <v>30</v>
      </c>
      <c r="L19" s="4">
        <v>5499.04</v>
      </c>
      <c r="M19" s="4">
        <v>5499.04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45242</v>
      </c>
      <c r="S19" s="6">
        <v>45311</v>
      </c>
      <c r="T19" s="4" t="s">
        <v>34</v>
      </c>
      <c r="U19" s="4">
        <v>5499.04</v>
      </c>
      <c r="V19" s="4">
        <v>0</v>
      </c>
      <c r="W19" s="4">
        <v>0</v>
      </c>
      <c r="X19" s="4" t="s">
        <v>103</v>
      </c>
      <c r="Y19" s="4" t="s">
        <v>104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106</v>
      </c>
      <c r="E20" s="4" t="s">
        <v>107</v>
      </c>
      <c r="F20" s="6">
        <v>45306</v>
      </c>
      <c r="G20" s="6">
        <v>45308</v>
      </c>
      <c r="H20" s="4">
        <v>1</v>
      </c>
      <c r="I20" s="4">
        <v>2</v>
      </c>
      <c r="J20" s="4">
        <v>2</v>
      </c>
      <c r="K20" s="4" t="s">
        <v>30</v>
      </c>
      <c r="L20" s="4">
        <v>918.54</v>
      </c>
      <c r="M20" s="4">
        <v>918.54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45247</v>
      </c>
      <c r="S20" s="6">
        <v>45311</v>
      </c>
      <c r="T20" s="4" t="s">
        <v>34</v>
      </c>
      <c r="U20" s="4">
        <v>918.54</v>
      </c>
      <c r="V20" s="4">
        <v>0</v>
      </c>
      <c r="W20" s="4">
        <v>0</v>
      </c>
      <c r="X20" s="4" t="s">
        <v>109</v>
      </c>
      <c r="Y20" s="4" t="s">
        <v>36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106</v>
      </c>
      <c r="E21" s="4" t="s">
        <v>111</v>
      </c>
      <c r="F21" s="6">
        <v>45306</v>
      </c>
      <c r="G21" s="6">
        <v>45308</v>
      </c>
      <c r="H21" s="4">
        <v>1</v>
      </c>
      <c r="I21" s="4">
        <v>2</v>
      </c>
      <c r="J21" s="4">
        <v>2</v>
      </c>
      <c r="K21" s="4" t="s">
        <v>30</v>
      </c>
      <c r="L21" s="4">
        <v>1023.04</v>
      </c>
      <c r="M21" s="4">
        <v>1023.04</v>
      </c>
      <c r="N21" s="4" t="s">
        <v>112</v>
      </c>
      <c r="O21" s="4" t="s">
        <v>32</v>
      </c>
      <c r="P21" s="4" t="s">
        <v>33</v>
      </c>
      <c r="Q21" s="4">
        <v>0</v>
      </c>
      <c r="R21" s="7">
        <v>45247</v>
      </c>
      <c r="S21" s="6">
        <v>45311</v>
      </c>
      <c r="T21" s="4" t="s">
        <v>34</v>
      </c>
      <c r="U21" s="4">
        <v>1023.04</v>
      </c>
      <c r="V21" s="4">
        <v>0</v>
      </c>
      <c r="W21" s="4">
        <v>0</v>
      </c>
      <c r="X21" s="4" t="s">
        <v>113</v>
      </c>
      <c r="Y21" s="4" t="s">
        <v>36</v>
      </c>
    </row>
    <row r="22" s="4" customFormat="1" spans="1:25">
      <c r="A22" s="4" t="s">
        <v>114</v>
      </c>
      <c r="B22" s="4" t="s">
        <v>26</v>
      </c>
      <c r="C22" s="4" t="s">
        <v>27</v>
      </c>
      <c r="D22" s="4" t="s">
        <v>115</v>
      </c>
      <c r="E22" s="4" t="s">
        <v>116</v>
      </c>
      <c r="F22" s="6">
        <v>45306</v>
      </c>
      <c r="G22" s="6">
        <v>45308</v>
      </c>
      <c r="H22" s="4">
        <v>1</v>
      </c>
      <c r="I22" s="4">
        <v>2</v>
      </c>
      <c r="J22" s="4">
        <v>2</v>
      </c>
      <c r="K22" s="4" t="s">
        <v>30</v>
      </c>
      <c r="L22" s="4">
        <v>1577.34</v>
      </c>
      <c r="M22" s="4">
        <v>1577.34</v>
      </c>
      <c r="N22" s="4" t="s">
        <v>117</v>
      </c>
      <c r="O22" s="4" t="s">
        <v>32</v>
      </c>
      <c r="P22" s="4" t="s">
        <v>33</v>
      </c>
      <c r="Q22" s="4">
        <v>0</v>
      </c>
      <c r="R22" s="7">
        <v>45254</v>
      </c>
      <c r="S22" s="6">
        <v>45311</v>
      </c>
      <c r="T22" s="4" t="s">
        <v>34</v>
      </c>
      <c r="U22" s="4">
        <v>1577.34</v>
      </c>
      <c r="V22" s="4">
        <v>0</v>
      </c>
      <c r="W22" s="4">
        <v>0</v>
      </c>
      <c r="X22" s="4" t="s">
        <v>118</v>
      </c>
      <c r="Y22" s="4" t="s">
        <v>36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120</v>
      </c>
      <c r="E23" s="4" t="s">
        <v>121</v>
      </c>
      <c r="F23" s="6">
        <v>45307</v>
      </c>
      <c r="G23" s="6">
        <v>45308</v>
      </c>
      <c r="H23" s="4">
        <v>1</v>
      </c>
      <c r="I23" s="4">
        <v>1</v>
      </c>
      <c r="J23" s="4">
        <v>1</v>
      </c>
      <c r="K23" s="4" t="s">
        <v>30</v>
      </c>
      <c r="L23" s="4">
        <v>724.32</v>
      </c>
      <c r="M23" s="4">
        <v>724.32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45254.0000115741</v>
      </c>
      <c r="S23" s="6">
        <v>45311</v>
      </c>
      <c r="T23" s="4" t="s">
        <v>34</v>
      </c>
      <c r="U23" s="4">
        <v>724.32</v>
      </c>
      <c r="V23" s="4">
        <v>0</v>
      </c>
      <c r="W23" s="4">
        <v>0</v>
      </c>
      <c r="X23" s="4" t="s">
        <v>123</v>
      </c>
      <c r="Y23" s="4" t="s">
        <v>124</v>
      </c>
    </row>
    <row r="24" s="4" customFormat="1" spans="1:25">
      <c r="A24" s="4" t="s">
        <v>119</v>
      </c>
      <c r="B24" s="4" t="s">
        <v>26</v>
      </c>
      <c r="C24" s="4" t="s">
        <v>37</v>
      </c>
      <c r="D24" s="4" t="s">
        <v>120</v>
      </c>
      <c r="E24" s="4" t="s">
        <v>121</v>
      </c>
      <c r="F24" s="6">
        <v>45307</v>
      </c>
      <c r="G24" s="6">
        <v>45308</v>
      </c>
      <c r="H24" s="4">
        <v>1</v>
      </c>
      <c r="I24" s="4">
        <v>1</v>
      </c>
      <c r="J24" s="4">
        <v>1</v>
      </c>
      <c r="K24" s="4" t="s">
        <v>30</v>
      </c>
      <c r="L24" s="4">
        <v>-724.32</v>
      </c>
      <c r="M24" s="4">
        <v>-724.32</v>
      </c>
      <c r="N24" s="4" t="s">
        <v>122</v>
      </c>
      <c r="O24" s="4" t="s">
        <v>32</v>
      </c>
      <c r="P24" s="4" t="s">
        <v>33</v>
      </c>
      <c r="Q24" s="4">
        <v>0</v>
      </c>
      <c r="R24" s="7">
        <v>45254.0000115741</v>
      </c>
      <c r="S24" s="6">
        <v>45311</v>
      </c>
      <c r="T24" s="4" t="s">
        <v>34</v>
      </c>
      <c r="U24" s="4">
        <v>-724.32</v>
      </c>
      <c r="V24" s="4">
        <v>0</v>
      </c>
      <c r="W24" s="4">
        <v>0</v>
      </c>
      <c r="X24" s="4" t="s">
        <v>123</v>
      </c>
      <c r="Y24" s="4" t="s">
        <v>124</v>
      </c>
    </row>
    <row r="25" s="4" customFormat="1" spans="1:25">
      <c r="A25" s="4" t="s">
        <v>125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45307</v>
      </c>
      <c r="G25" s="6">
        <v>45308</v>
      </c>
      <c r="H25" s="4">
        <v>1</v>
      </c>
      <c r="I25" s="4">
        <v>1</v>
      </c>
      <c r="J25" s="4">
        <v>1</v>
      </c>
      <c r="K25" s="4" t="s">
        <v>30</v>
      </c>
      <c r="L25" s="4">
        <v>1769.14</v>
      </c>
      <c r="M25" s="4">
        <v>1769.14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45286.0000115741</v>
      </c>
      <c r="S25" s="6">
        <v>45311</v>
      </c>
      <c r="T25" s="4" t="s">
        <v>34</v>
      </c>
      <c r="U25" s="4">
        <v>1769.14</v>
      </c>
      <c r="V25" s="4">
        <v>0</v>
      </c>
      <c r="W25" s="4">
        <v>0</v>
      </c>
      <c r="X25" s="4" t="s">
        <v>129</v>
      </c>
      <c r="Y25" s="4" t="s">
        <v>130</v>
      </c>
    </row>
    <row r="26" s="4" customFormat="1" spans="1:25">
      <c r="A26" s="4" t="s">
        <v>91</v>
      </c>
      <c r="B26" s="4" t="s">
        <v>26</v>
      </c>
      <c r="C26" s="4" t="s">
        <v>37</v>
      </c>
      <c r="D26" s="4" t="s">
        <v>92</v>
      </c>
      <c r="E26" s="4" t="s">
        <v>93</v>
      </c>
      <c r="F26" s="6">
        <v>45307</v>
      </c>
      <c r="G26" s="6">
        <v>45308</v>
      </c>
      <c r="H26" s="4">
        <v>1</v>
      </c>
      <c r="I26" s="4">
        <v>1</v>
      </c>
      <c r="J26" s="4">
        <v>1</v>
      </c>
      <c r="K26" s="4" t="s">
        <v>30</v>
      </c>
      <c r="L26" s="4">
        <v>-784.35</v>
      </c>
      <c r="M26" s="4">
        <v>-784.35</v>
      </c>
      <c r="N26" s="4" t="s">
        <v>94</v>
      </c>
      <c r="O26" s="4" t="s">
        <v>32</v>
      </c>
      <c r="P26" s="4" t="s">
        <v>33</v>
      </c>
      <c r="Q26" s="4">
        <v>0</v>
      </c>
      <c r="R26" s="7">
        <v>45240</v>
      </c>
      <c r="S26" s="6">
        <v>45311</v>
      </c>
      <c r="T26" s="4" t="s">
        <v>34</v>
      </c>
      <c r="U26" s="4">
        <v>-784.35</v>
      </c>
      <c r="V26" s="4">
        <v>0</v>
      </c>
      <c r="W26" s="4">
        <v>0</v>
      </c>
      <c r="X26" s="4" t="s">
        <v>95</v>
      </c>
      <c r="Y26" s="4" t="s">
        <v>36</v>
      </c>
    </row>
    <row r="27" s="4" customFormat="1" spans="1:25">
      <c r="A27" s="4" t="s">
        <v>43</v>
      </c>
      <c r="B27" s="4" t="s">
        <v>26</v>
      </c>
      <c r="C27" s="4" t="s">
        <v>37</v>
      </c>
      <c r="D27" s="4" t="s">
        <v>44</v>
      </c>
      <c r="E27" s="4" t="s">
        <v>45</v>
      </c>
      <c r="F27" s="6">
        <v>45307</v>
      </c>
      <c r="G27" s="6">
        <v>45308</v>
      </c>
      <c r="H27" s="4">
        <v>1</v>
      </c>
      <c r="I27" s="4">
        <v>1</v>
      </c>
      <c r="J27" s="4">
        <v>1</v>
      </c>
      <c r="K27" s="4" t="s">
        <v>30</v>
      </c>
      <c r="L27" s="4">
        <v>-370.59</v>
      </c>
      <c r="M27" s="4">
        <v>-370.59</v>
      </c>
      <c r="N27" s="4" t="s">
        <v>46</v>
      </c>
      <c r="O27" s="4" t="s">
        <v>32</v>
      </c>
      <c r="P27" s="4" t="s">
        <v>33</v>
      </c>
      <c r="Q27" s="4">
        <v>0</v>
      </c>
      <c r="R27" s="7">
        <v>45174</v>
      </c>
      <c r="S27" s="6">
        <v>45311</v>
      </c>
      <c r="T27" s="4" t="s">
        <v>34</v>
      </c>
      <c r="U27" s="4">
        <v>-370.59</v>
      </c>
      <c r="V27" s="4">
        <v>0</v>
      </c>
      <c r="W27" s="4">
        <v>0</v>
      </c>
      <c r="X27" s="4" t="s">
        <v>47</v>
      </c>
      <c r="Y27" s="4" t="s">
        <v>48</v>
      </c>
    </row>
    <row r="28" s="4" customFormat="1" spans="1:25">
      <c r="A28" s="4" t="s">
        <v>131</v>
      </c>
      <c r="B28" s="4" t="s">
        <v>26</v>
      </c>
      <c r="C28" s="4" t="s">
        <v>27</v>
      </c>
      <c r="D28" s="4" t="s">
        <v>132</v>
      </c>
      <c r="E28" s="4" t="s">
        <v>133</v>
      </c>
      <c r="F28" s="6">
        <v>45307</v>
      </c>
      <c r="G28" s="6">
        <v>45308</v>
      </c>
      <c r="H28" s="4">
        <v>2</v>
      </c>
      <c r="I28" s="4">
        <v>1</v>
      </c>
      <c r="J28" s="4">
        <v>2</v>
      </c>
      <c r="K28" s="4" t="s">
        <v>30</v>
      </c>
      <c r="L28" s="4">
        <v>985.5</v>
      </c>
      <c r="M28" s="4">
        <v>985.5</v>
      </c>
      <c r="N28" s="4" t="s">
        <v>134</v>
      </c>
      <c r="O28" s="4" t="s">
        <v>32</v>
      </c>
      <c r="P28" s="4" t="s">
        <v>33</v>
      </c>
      <c r="Q28" s="4">
        <v>0</v>
      </c>
      <c r="R28" s="7">
        <v>45299</v>
      </c>
      <c r="S28" s="6">
        <v>45311</v>
      </c>
      <c r="T28" s="4" t="s">
        <v>34</v>
      </c>
      <c r="U28" s="4">
        <v>985.5</v>
      </c>
      <c r="V28" s="4">
        <v>0</v>
      </c>
      <c r="W28" s="4">
        <v>0</v>
      </c>
      <c r="X28" s="4" t="s">
        <v>135</v>
      </c>
      <c r="Y28" s="4" t="s">
        <v>136</v>
      </c>
    </row>
    <row r="29" s="4" customFormat="1" spans="1:25">
      <c r="A29" s="4" t="s">
        <v>125</v>
      </c>
      <c r="B29" s="4" t="s">
        <v>26</v>
      </c>
      <c r="C29" s="4" t="s">
        <v>37</v>
      </c>
      <c r="D29" s="4" t="s">
        <v>126</v>
      </c>
      <c r="E29" s="4" t="s">
        <v>127</v>
      </c>
      <c r="F29" s="6">
        <v>45307</v>
      </c>
      <c r="G29" s="6">
        <v>45308</v>
      </c>
      <c r="H29" s="4">
        <v>1</v>
      </c>
      <c r="I29" s="4">
        <v>1</v>
      </c>
      <c r="J29" s="4">
        <v>1</v>
      </c>
      <c r="K29" s="4" t="s">
        <v>30</v>
      </c>
      <c r="L29" s="4">
        <v>-1769.14</v>
      </c>
      <c r="M29" s="4">
        <v>-1769.14</v>
      </c>
      <c r="N29" s="4" t="s">
        <v>128</v>
      </c>
      <c r="O29" s="4" t="s">
        <v>32</v>
      </c>
      <c r="P29" s="4" t="s">
        <v>33</v>
      </c>
      <c r="Q29" s="4">
        <v>0</v>
      </c>
      <c r="R29" s="7">
        <v>45286.0000115741</v>
      </c>
      <c r="S29" s="6">
        <v>45311</v>
      </c>
      <c r="T29" s="4" t="s">
        <v>34</v>
      </c>
      <c r="U29" s="4">
        <v>-1769.14</v>
      </c>
      <c r="V29" s="4">
        <v>0</v>
      </c>
      <c r="W29" s="4">
        <v>0</v>
      </c>
      <c r="X29" s="4" t="s">
        <v>129</v>
      </c>
      <c r="Y29" s="4" t="s">
        <v>130</v>
      </c>
    </row>
    <row r="30" s="4" customFormat="1" spans="1:25">
      <c r="A30" s="4" t="s">
        <v>137</v>
      </c>
      <c r="B30" s="4" t="s">
        <v>26</v>
      </c>
      <c r="C30" s="4" t="s">
        <v>138</v>
      </c>
      <c r="D30" s="4" t="s">
        <v>139</v>
      </c>
      <c r="E30" s="4" t="s">
        <v>140</v>
      </c>
      <c r="F30" s="6">
        <v>45293</v>
      </c>
      <c r="G30" s="6">
        <v>45301</v>
      </c>
      <c r="H30" s="4">
        <v>1</v>
      </c>
      <c r="I30" s="4">
        <v>8</v>
      </c>
      <c r="J30" s="4">
        <v>8</v>
      </c>
      <c r="K30" s="4" t="s">
        <v>30</v>
      </c>
      <c r="L30" s="4">
        <v>-6064.93</v>
      </c>
      <c r="M30" s="4">
        <v>-6064.93</v>
      </c>
      <c r="N30" s="4" t="s">
        <v>141</v>
      </c>
      <c r="O30" s="4" t="s">
        <v>32</v>
      </c>
      <c r="P30" s="4" t="s">
        <v>33</v>
      </c>
      <c r="Q30" s="4">
        <v>0</v>
      </c>
      <c r="R30" s="7">
        <v>45163.7484027778</v>
      </c>
      <c r="S30" s="6">
        <v>45311</v>
      </c>
      <c r="T30" s="4" t="s">
        <v>34</v>
      </c>
      <c r="U30" s="4">
        <v>-6064.93</v>
      </c>
      <c r="V30" s="4">
        <v>0</v>
      </c>
      <c r="W30" s="4">
        <v>0</v>
      </c>
      <c r="X30" s="4" t="s">
        <v>142</v>
      </c>
      <c r="Y30" s="4" t="s">
        <v>143</v>
      </c>
    </row>
    <row r="31" s="4" customFormat="1" spans="1:25">
      <c r="A31" s="4" t="s">
        <v>144</v>
      </c>
      <c r="B31" s="4" t="s">
        <v>26</v>
      </c>
      <c r="C31" s="4" t="s">
        <v>27</v>
      </c>
      <c r="D31" s="4" t="s">
        <v>145</v>
      </c>
      <c r="E31" s="4" t="s">
        <v>146</v>
      </c>
      <c r="F31" s="6">
        <v>45306</v>
      </c>
      <c r="G31" s="6">
        <v>45309</v>
      </c>
      <c r="H31" s="4">
        <v>1</v>
      </c>
      <c r="I31" s="4">
        <v>3</v>
      </c>
      <c r="J31" s="4">
        <v>3</v>
      </c>
      <c r="K31" s="4" t="s">
        <v>30</v>
      </c>
      <c r="L31" s="4">
        <v>6059.94</v>
      </c>
      <c r="M31" s="4">
        <v>6059.94</v>
      </c>
      <c r="N31" s="4" t="s">
        <v>147</v>
      </c>
      <c r="O31" s="4" t="s">
        <v>148</v>
      </c>
      <c r="P31" s="4" t="s">
        <v>33</v>
      </c>
      <c r="Q31" s="4">
        <v>0</v>
      </c>
      <c r="R31" s="7">
        <v>45190.0000115741</v>
      </c>
      <c r="S31" s="6">
        <v>45312</v>
      </c>
      <c r="T31" s="4" t="s">
        <v>34</v>
      </c>
      <c r="U31" s="4">
        <v>6059.94</v>
      </c>
      <c r="V31" s="4">
        <v>0</v>
      </c>
      <c r="W31" s="4">
        <v>0</v>
      </c>
      <c r="X31" s="4" t="s">
        <v>149</v>
      </c>
      <c r="Y31" s="4" t="s">
        <v>150</v>
      </c>
    </row>
    <row r="32" s="4" customFormat="1" spans="1:25">
      <c r="A32" s="4" t="s">
        <v>151</v>
      </c>
      <c r="B32" s="4" t="s">
        <v>26</v>
      </c>
      <c r="C32" s="4" t="s">
        <v>27</v>
      </c>
      <c r="D32" s="4" t="s">
        <v>152</v>
      </c>
      <c r="E32" s="4" t="s">
        <v>153</v>
      </c>
      <c r="F32" s="6">
        <v>45306</v>
      </c>
      <c r="G32" s="6">
        <v>45309</v>
      </c>
      <c r="H32" s="4">
        <v>1</v>
      </c>
      <c r="I32" s="4">
        <v>3</v>
      </c>
      <c r="J32" s="4">
        <v>3</v>
      </c>
      <c r="K32" s="4" t="s">
        <v>30</v>
      </c>
      <c r="L32" s="4">
        <v>1009.41</v>
      </c>
      <c r="M32" s="4">
        <v>1009.41</v>
      </c>
      <c r="N32" s="4" t="s">
        <v>154</v>
      </c>
      <c r="O32" s="4" t="s">
        <v>148</v>
      </c>
      <c r="P32" s="4" t="s">
        <v>33</v>
      </c>
      <c r="Q32" s="4">
        <v>0</v>
      </c>
      <c r="R32" s="7">
        <v>45216.0000115741</v>
      </c>
      <c r="S32" s="6">
        <v>45312</v>
      </c>
      <c r="T32" s="4" t="s">
        <v>34</v>
      </c>
      <c r="U32" s="4">
        <v>1009.41</v>
      </c>
      <c r="V32" s="4">
        <v>0</v>
      </c>
      <c r="W32" s="4">
        <v>0</v>
      </c>
      <c r="X32" s="4" t="s">
        <v>155</v>
      </c>
      <c r="Y32" s="4" t="s">
        <v>36</v>
      </c>
    </row>
    <row r="33" s="4" customFormat="1" spans="1:25">
      <c r="A33" s="4" t="s">
        <v>156</v>
      </c>
      <c r="B33" s="4" t="s">
        <v>26</v>
      </c>
      <c r="C33" s="4" t="s">
        <v>27</v>
      </c>
      <c r="D33" s="4" t="s">
        <v>157</v>
      </c>
      <c r="E33" s="4" t="s">
        <v>158</v>
      </c>
      <c r="F33" s="6">
        <v>45308</v>
      </c>
      <c r="G33" s="6">
        <v>45309</v>
      </c>
      <c r="H33" s="4">
        <v>1</v>
      </c>
      <c r="I33" s="4">
        <v>1</v>
      </c>
      <c r="J33" s="4">
        <v>1</v>
      </c>
      <c r="K33" s="4" t="s">
        <v>30</v>
      </c>
      <c r="L33" s="4">
        <v>1038.47</v>
      </c>
      <c r="M33" s="4">
        <v>1038.47</v>
      </c>
      <c r="N33" s="4" t="s">
        <v>159</v>
      </c>
      <c r="O33" s="4" t="s">
        <v>148</v>
      </c>
      <c r="P33" s="4" t="s">
        <v>33</v>
      </c>
      <c r="Q33" s="4">
        <v>0</v>
      </c>
      <c r="R33" s="7">
        <v>45221</v>
      </c>
      <c r="S33" s="6">
        <v>45312</v>
      </c>
      <c r="T33" s="4" t="s">
        <v>34</v>
      </c>
      <c r="U33" s="4">
        <v>1038.47</v>
      </c>
      <c r="V33" s="4">
        <v>0</v>
      </c>
      <c r="W33" s="4">
        <v>0</v>
      </c>
      <c r="X33" s="4" t="s">
        <v>160</v>
      </c>
      <c r="Y33" s="4" t="s">
        <v>161</v>
      </c>
    </row>
    <row r="34" s="4" customFormat="1" spans="1:25">
      <c r="A34" s="4" t="s">
        <v>162</v>
      </c>
      <c r="B34" s="4" t="s">
        <v>26</v>
      </c>
      <c r="C34" s="4" t="s">
        <v>27</v>
      </c>
      <c r="D34" s="4" t="s">
        <v>163</v>
      </c>
      <c r="E34" s="4" t="s">
        <v>164</v>
      </c>
      <c r="F34" s="6">
        <v>45306</v>
      </c>
      <c r="G34" s="6">
        <v>45309</v>
      </c>
      <c r="H34" s="4">
        <v>1</v>
      </c>
      <c r="I34" s="4">
        <v>3</v>
      </c>
      <c r="J34" s="4">
        <v>3</v>
      </c>
      <c r="K34" s="4" t="s">
        <v>30</v>
      </c>
      <c r="L34" s="4">
        <v>2013.66</v>
      </c>
      <c r="M34" s="4">
        <v>2013.66</v>
      </c>
      <c r="N34" s="4" t="s">
        <v>165</v>
      </c>
      <c r="O34" s="4" t="s">
        <v>148</v>
      </c>
      <c r="P34" s="4" t="s">
        <v>33</v>
      </c>
      <c r="Q34" s="4">
        <v>0</v>
      </c>
      <c r="R34" s="7">
        <v>45228</v>
      </c>
      <c r="S34" s="6">
        <v>45312</v>
      </c>
      <c r="T34" s="4" t="s">
        <v>34</v>
      </c>
      <c r="U34" s="4">
        <v>2013.66</v>
      </c>
      <c r="V34" s="4">
        <v>0</v>
      </c>
      <c r="W34" s="4">
        <v>0</v>
      </c>
      <c r="X34" s="4" t="s">
        <v>166</v>
      </c>
      <c r="Y34" s="4" t="s">
        <v>36</v>
      </c>
    </row>
    <row r="35" s="4" customFormat="1" spans="1:25">
      <c r="A35" s="4" t="s">
        <v>167</v>
      </c>
      <c r="B35" s="4" t="s">
        <v>26</v>
      </c>
      <c r="C35" s="4" t="s">
        <v>27</v>
      </c>
      <c r="D35" s="4" t="s">
        <v>168</v>
      </c>
      <c r="E35" s="4" t="s">
        <v>169</v>
      </c>
      <c r="F35" s="6">
        <v>45307</v>
      </c>
      <c r="G35" s="6">
        <v>45309</v>
      </c>
      <c r="H35" s="4">
        <v>1</v>
      </c>
      <c r="I35" s="4">
        <v>2</v>
      </c>
      <c r="J35" s="4">
        <v>2</v>
      </c>
      <c r="K35" s="4" t="s">
        <v>30</v>
      </c>
      <c r="L35" s="4">
        <v>1802.06</v>
      </c>
      <c r="M35" s="4">
        <v>1802.06</v>
      </c>
      <c r="N35" s="4" t="s">
        <v>170</v>
      </c>
      <c r="O35" s="4" t="s">
        <v>148</v>
      </c>
      <c r="P35" s="4" t="s">
        <v>33</v>
      </c>
      <c r="Q35" s="4">
        <v>0</v>
      </c>
      <c r="R35" s="7">
        <v>45231</v>
      </c>
      <c r="S35" s="6">
        <v>45312</v>
      </c>
      <c r="T35" s="4" t="s">
        <v>34</v>
      </c>
      <c r="U35" s="4">
        <v>1802.06</v>
      </c>
      <c r="V35" s="4">
        <v>0</v>
      </c>
      <c r="W35" s="4">
        <v>0</v>
      </c>
      <c r="X35" s="4" t="s">
        <v>171</v>
      </c>
      <c r="Y35" s="4" t="s">
        <v>36</v>
      </c>
    </row>
    <row r="36" s="4" customFormat="1" spans="1:25">
      <c r="A36" s="4" t="s">
        <v>172</v>
      </c>
      <c r="B36" s="4" t="s">
        <v>26</v>
      </c>
      <c r="C36" s="4" t="s">
        <v>27</v>
      </c>
      <c r="D36" s="4" t="s">
        <v>173</v>
      </c>
      <c r="E36" s="4" t="s">
        <v>174</v>
      </c>
      <c r="F36" s="6">
        <v>45308</v>
      </c>
      <c r="G36" s="6">
        <v>45309</v>
      </c>
      <c r="H36" s="4">
        <v>1</v>
      </c>
      <c r="I36" s="4">
        <v>1</v>
      </c>
      <c r="J36" s="4">
        <v>1</v>
      </c>
      <c r="K36" s="4" t="s">
        <v>30</v>
      </c>
      <c r="L36" s="4">
        <v>155.34</v>
      </c>
      <c r="M36" s="4">
        <v>155.34</v>
      </c>
      <c r="N36" s="4" t="s">
        <v>175</v>
      </c>
      <c r="O36" s="4" t="s">
        <v>148</v>
      </c>
      <c r="P36" s="4" t="s">
        <v>33</v>
      </c>
      <c r="Q36" s="4">
        <v>0</v>
      </c>
      <c r="R36" s="7">
        <v>45232.0000115741</v>
      </c>
      <c r="S36" s="6">
        <v>45312</v>
      </c>
      <c r="T36" s="4" t="s">
        <v>34</v>
      </c>
      <c r="U36" s="4">
        <v>155.34</v>
      </c>
      <c r="V36" s="4">
        <v>0</v>
      </c>
      <c r="W36" s="4">
        <v>0</v>
      </c>
      <c r="X36" s="4" t="s">
        <v>176</v>
      </c>
      <c r="Y36" s="4" t="s">
        <v>36</v>
      </c>
    </row>
    <row r="37" s="4" customFormat="1" spans="1:25">
      <c r="A37" s="4" t="s">
        <v>172</v>
      </c>
      <c r="B37" s="4" t="s">
        <v>26</v>
      </c>
      <c r="C37" s="4" t="s">
        <v>37</v>
      </c>
      <c r="D37" s="4" t="s">
        <v>173</v>
      </c>
      <c r="E37" s="4" t="s">
        <v>174</v>
      </c>
      <c r="F37" s="6">
        <v>45308</v>
      </c>
      <c r="G37" s="6">
        <v>45309</v>
      </c>
      <c r="H37" s="4">
        <v>1</v>
      </c>
      <c r="I37" s="4">
        <v>1</v>
      </c>
      <c r="J37" s="4">
        <v>1</v>
      </c>
      <c r="K37" s="4" t="s">
        <v>30</v>
      </c>
      <c r="L37" s="4">
        <v>-155.34</v>
      </c>
      <c r="M37" s="4">
        <v>-155.34</v>
      </c>
      <c r="N37" s="4" t="s">
        <v>175</v>
      </c>
      <c r="O37" s="4" t="s">
        <v>148</v>
      </c>
      <c r="P37" s="4" t="s">
        <v>33</v>
      </c>
      <c r="Q37" s="4">
        <v>0</v>
      </c>
      <c r="R37" s="7">
        <v>45232.0000115741</v>
      </c>
      <c r="S37" s="6">
        <v>45312</v>
      </c>
      <c r="T37" s="4" t="s">
        <v>34</v>
      </c>
      <c r="U37" s="4">
        <v>-155.34</v>
      </c>
      <c r="V37" s="4">
        <v>0</v>
      </c>
      <c r="W37" s="4">
        <v>0</v>
      </c>
      <c r="X37" s="4" t="s">
        <v>176</v>
      </c>
      <c r="Y37" s="4" t="s">
        <v>36</v>
      </c>
    </row>
    <row r="38" s="4" customFormat="1" spans="1:25">
      <c r="A38" s="4" t="s">
        <v>177</v>
      </c>
      <c r="B38" s="4" t="s">
        <v>26</v>
      </c>
      <c r="C38" s="4" t="s">
        <v>27</v>
      </c>
      <c r="D38" s="4" t="s">
        <v>178</v>
      </c>
      <c r="E38" s="4" t="s">
        <v>179</v>
      </c>
      <c r="F38" s="6">
        <v>45307</v>
      </c>
      <c r="G38" s="6">
        <v>45309</v>
      </c>
      <c r="H38" s="4">
        <v>1</v>
      </c>
      <c r="I38" s="4">
        <v>2</v>
      </c>
      <c r="J38" s="4">
        <v>2</v>
      </c>
      <c r="K38" s="4" t="s">
        <v>30</v>
      </c>
      <c r="L38" s="4">
        <v>4713.54</v>
      </c>
      <c r="M38" s="4">
        <v>4713.54</v>
      </c>
      <c r="N38" s="4" t="s">
        <v>180</v>
      </c>
      <c r="O38" s="4" t="s">
        <v>148</v>
      </c>
      <c r="P38" s="4" t="s">
        <v>33</v>
      </c>
      <c r="Q38" s="4">
        <v>0</v>
      </c>
      <c r="R38" s="7">
        <v>45232.0000115741</v>
      </c>
      <c r="S38" s="6">
        <v>45312</v>
      </c>
      <c r="T38" s="4" t="s">
        <v>34</v>
      </c>
      <c r="U38" s="4">
        <v>4713.54</v>
      </c>
      <c r="V38" s="4">
        <v>0</v>
      </c>
      <c r="W38" s="4">
        <v>0</v>
      </c>
      <c r="X38" s="4" t="s">
        <v>181</v>
      </c>
      <c r="Y38" s="4" t="s">
        <v>182</v>
      </c>
    </row>
    <row r="39" s="4" customFormat="1" spans="1:25">
      <c r="A39" s="4" t="s">
        <v>183</v>
      </c>
      <c r="B39" s="4" t="s">
        <v>26</v>
      </c>
      <c r="C39" s="4" t="s">
        <v>27</v>
      </c>
      <c r="D39" s="4" t="s">
        <v>184</v>
      </c>
      <c r="E39" s="4" t="s">
        <v>185</v>
      </c>
      <c r="F39" s="6">
        <v>45306</v>
      </c>
      <c r="G39" s="6">
        <v>45309</v>
      </c>
      <c r="H39" s="4">
        <v>1</v>
      </c>
      <c r="I39" s="4">
        <v>3</v>
      </c>
      <c r="J39" s="4">
        <v>3</v>
      </c>
      <c r="K39" s="4" t="s">
        <v>30</v>
      </c>
      <c r="L39" s="4">
        <v>2800.72</v>
      </c>
      <c r="M39" s="4">
        <v>2800.72</v>
      </c>
      <c r="N39" s="4" t="s">
        <v>186</v>
      </c>
      <c r="O39" s="4" t="s">
        <v>148</v>
      </c>
      <c r="P39" s="4" t="s">
        <v>33</v>
      </c>
      <c r="Q39" s="4">
        <v>0</v>
      </c>
      <c r="R39" s="7">
        <v>45238.0000115741</v>
      </c>
      <c r="S39" s="6">
        <v>45312</v>
      </c>
      <c r="T39" s="4" t="s">
        <v>34</v>
      </c>
      <c r="U39" s="4">
        <v>2800.72</v>
      </c>
      <c r="V39" s="4">
        <v>0</v>
      </c>
      <c r="W39" s="4">
        <v>0</v>
      </c>
      <c r="X39" s="4" t="s">
        <v>187</v>
      </c>
      <c r="Y39" s="4" t="s">
        <v>188</v>
      </c>
    </row>
    <row r="40" s="4" customFormat="1" spans="1:25">
      <c r="A40" s="4" t="s">
        <v>183</v>
      </c>
      <c r="B40" s="4" t="s">
        <v>26</v>
      </c>
      <c r="C40" s="4" t="s">
        <v>37</v>
      </c>
      <c r="D40" s="4" t="s">
        <v>184</v>
      </c>
      <c r="E40" s="4" t="s">
        <v>185</v>
      </c>
      <c r="F40" s="6">
        <v>45306</v>
      </c>
      <c r="G40" s="6">
        <v>45309</v>
      </c>
      <c r="H40" s="4">
        <v>1</v>
      </c>
      <c r="I40" s="4">
        <v>3</v>
      </c>
      <c r="J40" s="4">
        <v>3</v>
      </c>
      <c r="K40" s="4" t="s">
        <v>30</v>
      </c>
      <c r="L40" s="4">
        <v>-2800.72</v>
      </c>
      <c r="M40" s="4">
        <v>-2800.72</v>
      </c>
      <c r="N40" s="4" t="s">
        <v>186</v>
      </c>
      <c r="O40" s="4" t="s">
        <v>148</v>
      </c>
      <c r="P40" s="4" t="s">
        <v>33</v>
      </c>
      <c r="Q40" s="4">
        <v>0</v>
      </c>
      <c r="R40" s="7">
        <v>45238.0000115741</v>
      </c>
      <c r="S40" s="6">
        <v>45312</v>
      </c>
      <c r="T40" s="4" t="s">
        <v>34</v>
      </c>
      <c r="U40" s="4">
        <v>-2800.72</v>
      </c>
      <c r="V40" s="4">
        <v>0</v>
      </c>
      <c r="W40" s="4">
        <v>0</v>
      </c>
      <c r="X40" s="4" t="s">
        <v>187</v>
      </c>
      <c r="Y40" s="4" t="s">
        <v>188</v>
      </c>
    </row>
    <row r="41" s="4" customFormat="1" spans="1:25">
      <c r="A41" s="4" t="s">
        <v>189</v>
      </c>
      <c r="B41" s="4" t="s">
        <v>26</v>
      </c>
      <c r="C41" s="4" t="s">
        <v>27</v>
      </c>
      <c r="D41" s="4" t="s">
        <v>190</v>
      </c>
      <c r="E41" s="4" t="s">
        <v>191</v>
      </c>
      <c r="F41" s="6">
        <v>45305</v>
      </c>
      <c r="G41" s="6">
        <v>45309</v>
      </c>
      <c r="H41" s="4">
        <v>1</v>
      </c>
      <c r="I41" s="4">
        <v>4</v>
      </c>
      <c r="J41" s="4">
        <v>4</v>
      </c>
      <c r="K41" s="4" t="s">
        <v>30</v>
      </c>
      <c r="L41" s="4">
        <v>2668.68</v>
      </c>
      <c r="M41" s="4">
        <v>2668.68</v>
      </c>
      <c r="N41" s="4" t="s">
        <v>192</v>
      </c>
      <c r="O41" s="4" t="s">
        <v>148</v>
      </c>
      <c r="P41" s="4" t="s">
        <v>33</v>
      </c>
      <c r="Q41" s="4">
        <v>0</v>
      </c>
      <c r="R41" s="7">
        <v>45243.0000115741</v>
      </c>
      <c r="S41" s="6">
        <v>45312</v>
      </c>
      <c r="T41" s="4" t="s">
        <v>34</v>
      </c>
      <c r="U41" s="4">
        <v>2668.68</v>
      </c>
      <c r="V41" s="4">
        <v>0</v>
      </c>
      <c r="W41" s="4">
        <v>0</v>
      </c>
      <c r="X41" s="4" t="s">
        <v>193</v>
      </c>
      <c r="Y41" s="4" t="s">
        <v>194</v>
      </c>
    </row>
    <row r="42" s="4" customFormat="1" spans="1:25">
      <c r="A42" s="4" t="s">
        <v>195</v>
      </c>
      <c r="B42" s="4" t="s">
        <v>26</v>
      </c>
      <c r="C42" s="4" t="s">
        <v>27</v>
      </c>
      <c r="D42" s="4" t="s">
        <v>196</v>
      </c>
      <c r="E42" s="4" t="s">
        <v>197</v>
      </c>
      <c r="F42" s="6">
        <v>45307</v>
      </c>
      <c r="G42" s="6">
        <v>45309</v>
      </c>
      <c r="H42" s="4">
        <v>1</v>
      </c>
      <c r="I42" s="4">
        <v>2</v>
      </c>
      <c r="J42" s="4">
        <v>2</v>
      </c>
      <c r="K42" s="4" t="s">
        <v>30</v>
      </c>
      <c r="L42" s="4">
        <v>697.46</v>
      </c>
      <c r="M42" s="4">
        <v>697.46</v>
      </c>
      <c r="N42" s="4" t="s">
        <v>198</v>
      </c>
      <c r="O42" s="4" t="s">
        <v>148</v>
      </c>
      <c r="P42" s="4" t="s">
        <v>33</v>
      </c>
      <c r="Q42" s="4">
        <v>0</v>
      </c>
      <c r="R42" s="7">
        <v>45243.0000115741</v>
      </c>
      <c r="S42" s="6">
        <v>45312</v>
      </c>
      <c r="T42" s="4" t="s">
        <v>34</v>
      </c>
      <c r="U42" s="4">
        <v>697.46</v>
      </c>
      <c r="V42" s="4">
        <v>0</v>
      </c>
      <c r="W42" s="4">
        <v>0</v>
      </c>
      <c r="X42" s="4" t="s">
        <v>199</v>
      </c>
      <c r="Y42" s="4" t="s">
        <v>200</v>
      </c>
    </row>
    <row r="43" s="4" customFormat="1" spans="1:25">
      <c r="A43" s="4" t="s">
        <v>201</v>
      </c>
      <c r="B43" s="4" t="s">
        <v>26</v>
      </c>
      <c r="C43" s="4" t="s">
        <v>27</v>
      </c>
      <c r="D43" s="4" t="s">
        <v>202</v>
      </c>
      <c r="E43" s="4" t="s">
        <v>203</v>
      </c>
      <c r="F43" s="6">
        <v>45306</v>
      </c>
      <c r="G43" s="6">
        <v>45309</v>
      </c>
      <c r="H43" s="4">
        <v>2</v>
      </c>
      <c r="I43" s="4">
        <v>3</v>
      </c>
      <c r="J43" s="4">
        <v>6</v>
      </c>
      <c r="K43" s="4" t="s">
        <v>30</v>
      </c>
      <c r="L43" s="4">
        <v>10539.48</v>
      </c>
      <c r="M43" s="4">
        <v>10539.48</v>
      </c>
      <c r="N43" s="4" t="s">
        <v>204</v>
      </c>
      <c r="O43" s="4" t="s">
        <v>148</v>
      </c>
      <c r="P43" s="4" t="s">
        <v>33</v>
      </c>
      <c r="Q43" s="4">
        <v>0</v>
      </c>
      <c r="R43" s="7">
        <v>45251</v>
      </c>
      <c r="S43" s="6">
        <v>45312</v>
      </c>
      <c r="T43" s="4" t="s">
        <v>34</v>
      </c>
      <c r="U43" s="4">
        <v>10539.48</v>
      </c>
      <c r="V43" s="4">
        <v>0</v>
      </c>
      <c r="W43" s="4">
        <v>0</v>
      </c>
      <c r="X43" s="4" t="s">
        <v>205</v>
      </c>
      <c r="Y43" s="4" t="s">
        <v>36</v>
      </c>
    </row>
    <row r="44" s="4" customFormat="1" spans="1:25">
      <c r="A44" s="4" t="s">
        <v>201</v>
      </c>
      <c r="B44" s="4" t="s">
        <v>26</v>
      </c>
      <c r="C44" s="4" t="s">
        <v>37</v>
      </c>
      <c r="D44" s="4" t="s">
        <v>202</v>
      </c>
      <c r="E44" s="4" t="s">
        <v>203</v>
      </c>
      <c r="F44" s="6">
        <v>45306</v>
      </c>
      <c r="G44" s="6">
        <v>45309</v>
      </c>
      <c r="H44" s="4">
        <v>2</v>
      </c>
      <c r="I44" s="4">
        <v>3</v>
      </c>
      <c r="J44" s="4">
        <v>6</v>
      </c>
      <c r="K44" s="4" t="s">
        <v>30</v>
      </c>
      <c r="L44" s="4">
        <v>-10539.48</v>
      </c>
      <c r="M44" s="4">
        <v>-10539.48</v>
      </c>
      <c r="N44" s="4" t="s">
        <v>204</v>
      </c>
      <c r="O44" s="4" t="s">
        <v>148</v>
      </c>
      <c r="P44" s="4" t="s">
        <v>33</v>
      </c>
      <c r="Q44" s="4">
        <v>0</v>
      </c>
      <c r="R44" s="7">
        <v>45251</v>
      </c>
      <c r="S44" s="6">
        <v>45312</v>
      </c>
      <c r="T44" s="4" t="s">
        <v>34</v>
      </c>
      <c r="U44" s="4">
        <v>-10539.48</v>
      </c>
      <c r="V44" s="4">
        <v>0</v>
      </c>
      <c r="W44" s="4">
        <v>0</v>
      </c>
      <c r="X44" s="4" t="s">
        <v>205</v>
      </c>
      <c r="Y44" s="4" t="s">
        <v>36</v>
      </c>
    </row>
    <row r="45" s="4" customFormat="1" spans="1:25">
      <c r="A45" s="4" t="s">
        <v>206</v>
      </c>
      <c r="B45" s="4" t="s">
        <v>26</v>
      </c>
      <c r="C45" s="4" t="s">
        <v>27</v>
      </c>
      <c r="D45" s="4" t="s">
        <v>207</v>
      </c>
      <c r="E45" s="4" t="s">
        <v>208</v>
      </c>
      <c r="F45" s="6">
        <v>45306</v>
      </c>
      <c r="G45" s="6">
        <v>45309</v>
      </c>
      <c r="H45" s="4">
        <v>1</v>
      </c>
      <c r="I45" s="4">
        <v>3</v>
      </c>
      <c r="J45" s="4">
        <v>3</v>
      </c>
      <c r="K45" s="4" t="s">
        <v>30</v>
      </c>
      <c r="L45" s="4">
        <v>920.79</v>
      </c>
      <c r="M45" s="4">
        <v>920.79</v>
      </c>
      <c r="N45" s="4" t="s">
        <v>209</v>
      </c>
      <c r="O45" s="4" t="s">
        <v>148</v>
      </c>
      <c r="P45" s="4" t="s">
        <v>33</v>
      </c>
      <c r="Q45" s="4">
        <v>0</v>
      </c>
      <c r="R45" s="7">
        <v>45254.0000115741</v>
      </c>
      <c r="S45" s="6">
        <v>45312</v>
      </c>
      <c r="T45" s="4" t="s">
        <v>34</v>
      </c>
      <c r="U45" s="4">
        <v>920.79</v>
      </c>
      <c r="V45" s="4">
        <v>0</v>
      </c>
      <c r="W45" s="4">
        <v>0</v>
      </c>
      <c r="X45" s="4" t="s">
        <v>210</v>
      </c>
      <c r="Y45" s="4" t="s">
        <v>211</v>
      </c>
    </row>
    <row r="46" s="4" customFormat="1" spans="1:25">
      <c r="A46" s="4" t="s">
        <v>212</v>
      </c>
      <c r="B46" s="4" t="s">
        <v>26</v>
      </c>
      <c r="C46" s="4" t="s">
        <v>27</v>
      </c>
      <c r="D46" s="4" t="s">
        <v>126</v>
      </c>
      <c r="E46" s="4" t="s">
        <v>127</v>
      </c>
      <c r="F46" s="6">
        <v>45306</v>
      </c>
      <c r="G46" s="6">
        <v>45309</v>
      </c>
      <c r="H46" s="4">
        <v>1</v>
      </c>
      <c r="I46" s="4">
        <v>3</v>
      </c>
      <c r="J46" s="4">
        <v>3</v>
      </c>
      <c r="K46" s="4" t="s">
        <v>30</v>
      </c>
      <c r="L46" s="4">
        <v>5485.74</v>
      </c>
      <c r="M46" s="4">
        <v>5485.74</v>
      </c>
      <c r="N46" s="4" t="s">
        <v>213</v>
      </c>
      <c r="O46" s="4" t="s">
        <v>148</v>
      </c>
      <c r="P46" s="4" t="s">
        <v>33</v>
      </c>
      <c r="Q46" s="4">
        <v>0</v>
      </c>
      <c r="R46" s="7">
        <v>45283.0000115741</v>
      </c>
      <c r="S46" s="6">
        <v>45312</v>
      </c>
      <c r="T46" s="4" t="s">
        <v>34</v>
      </c>
      <c r="U46" s="4">
        <v>5485.74</v>
      </c>
      <c r="V46" s="4">
        <v>0</v>
      </c>
      <c r="W46" s="4">
        <v>0</v>
      </c>
      <c r="X46" s="4" t="s">
        <v>214</v>
      </c>
      <c r="Y46" s="4" t="s">
        <v>215</v>
      </c>
    </row>
    <row r="47" s="4" customFormat="1" spans="1:25">
      <c r="A47" s="4" t="s">
        <v>162</v>
      </c>
      <c r="B47" s="4" t="s">
        <v>26</v>
      </c>
      <c r="C47" s="4" t="s">
        <v>37</v>
      </c>
      <c r="D47" s="4" t="s">
        <v>163</v>
      </c>
      <c r="E47" s="4" t="s">
        <v>164</v>
      </c>
      <c r="F47" s="6">
        <v>45306</v>
      </c>
      <c r="G47" s="6">
        <v>45309</v>
      </c>
      <c r="H47" s="4">
        <v>1</v>
      </c>
      <c r="I47" s="4">
        <v>3</v>
      </c>
      <c r="J47" s="4">
        <v>3</v>
      </c>
      <c r="K47" s="4" t="s">
        <v>30</v>
      </c>
      <c r="L47" s="4">
        <v>-2013.66</v>
      </c>
      <c r="M47" s="4">
        <v>-2013.66</v>
      </c>
      <c r="N47" s="4" t="s">
        <v>165</v>
      </c>
      <c r="O47" s="4" t="s">
        <v>148</v>
      </c>
      <c r="P47" s="4" t="s">
        <v>33</v>
      </c>
      <c r="Q47" s="4">
        <v>0</v>
      </c>
      <c r="R47" s="7">
        <v>45228</v>
      </c>
      <c r="S47" s="6">
        <v>45312</v>
      </c>
      <c r="T47" s="4" t="s">
        <v>34</v>
      </c>
      <c r="U47" s="4">
        <v>-2013.66</v>
      </c>
      <c r="V47" s="4">
        <v>0</v>
      </c>
      <c r="W47" s="4">
        <v>0</v>
      </c>
      <c r="X47" s="4" t="s">
        <v>166</v>
      </c>
      <c r="Y47" s="4" t="s">
        <v>36</v>
      </c>
    </row>
    <row r="48" s="4" customFormat="1" spans="1:25">
      <c r="A48" s="4" t="s">
        <v>216</v>
      </c>
      <c r="B48" s="4" t="s">
        <v>26</v>
      </c>
      <c r="C48" s="4" t="s">
        <v>27</v>
      </c>
      <c r="D48" s="4" t="s">
        <v>217</v>
      </c>
      <c r="E48" s="4" t="s">
        <v>218</v>
      </c>
      <c r="F48" s="6">
        <v>45307</v>
      </c>
      <c r="G48" s="6">
        <v>45309</v>
      </c>
      <c r="H48" s="4">
        <v>1</v>
      </c>
      <c r="I48" s="4">
        <v>2</v>
      </c>
      <c r="J48" s="4">
        <v>2</v>
      </c>
      <c r="K48" s="4" t="s">
        <v>30</v>
      </c>
      <c r="L48" s="4">
        <v>1586.26</v>
      </c>
      <c r="M48" s="4">
        <v>1586.26</v>
      </c>
      <c r="N48" s="4" t="s">
        <v>219</v>
      </c>
      <c r="O48" s="4" t="s">
        <v>148</v>
      </c>
      <c r="P48" s="4" t="s">
        <v>33</v>
      </c>
      <c r="Q48" s="4">
        <v>0</v>
      </c>
      <c r="R48" s="7">
        <v>45295.0000115741</v>
      </c>
      <c r="S48" s="6">
        <v>45312</v>
      </c>
      <c r="T48" s="4" t="s">
        <v>34</v>
      </c>
      <c r="U48" s="4">
        <v>1586.26</v>
      </c>
      <c r="V48" s="4">
        <v>0</v>
      </c>
      <c r="W48" s="4">
        <v>0</v>
      </c>
      <c r="X48" s="4" t="s">
        <v>220</v>
      </c>
      <c r="Y48" s="4" t="s">
        <v>36</v>
      </c>
    </row>
    <row r="49" s="4" customFormat="1" spans="1:25">
      <c r="A49" s="4" t="s">
        <v>221</v>
      </c>
      <c r="B49" s="4" t="s">
        <v>26</v>
      </c>
      <c r="C49" s="4" t="s">
        <v>27</v>
      </c>
      <c r="D49" s="4" t="s">
        <v>222</v>
      </c>
      <c r="E49" s="4" t="s">
        <v>223</v>
      </c>
      <c r="F49" s="6">
        <v>45309</v>
      </c>
      <c r="G49" s="6">
        <v>45310</v>
      </c>
      <c r="H49" s="4">
        <v>1</v>
      </c>
      <c r="I49" s="4">
        <v>1</v>
      </c>
      <c r="J49" s="4">
        <v>1</v>
      </c>
      <c r="K49" s="4" t="s">
        <v>30</v>
      </c>
      <c r="L49" s="4">
        <v>2108</v>
      </c>
      <c r="M49" s="4">
        <v>2108</v>
      </c>
      <c r="N49" s="4" t="s">
        <v>224</v>
      </c>
      <c r="O49" s="4" t="s">
        <v>225</v>
      </c>
      <c r="P49" s="4" t="s">
        <v>33</v>
      </c>
      <c r="Q49" s="4">
        <v>0</v>
      </c>
      <c r="R49" s="7">
        <v>45064</v>
      </c>
      <c r="S49" s="6">
        <v>45313</v>
      </c>
      <c r="T49" s="4" t="s">
        <v>34</v>
      </c>
      <c r="U49" s="4">
        <v>2108</v>
      </c>
      <c r="V49" s="4">
        <v>0</v>
      </c>
      <c r="W49" s="4">
        <v>0</v>
      </c>
      <c r="X49" s="4" t="s">
        <v>226</v>
      </c>
      <c r="Y49" s="4" t="s">
        <v>36</v>
      </c>
    </row>
    <row r="50" s="4" customFormat="1" spans="1:25">
      <c r="A50" s="4" t="s">
        <v>227</v>
      </c>
      <c r="B50" s="4" t="s">
        <v>26</v>
      </c>
      <c r="C50" s="4" t="s">
        <v>27</v>
      </c>
      <c r="D50" s="4" t="s">
        <v>228</v>
      </c>
      <c r="E50" s="4" t="s">
        <v>223</v>
      </c>
      <c r="F50" s="6">
        <v>45305</v>
      </c>
      <c r="G50" s="6">
        <v>45310</v>
      </c>
      <c r="H50" s="4">
        <v>1</v>
      </c>
      <c r="I50" s="4">
        <v>5</v>
      </c>
      <c r="J50" s="4">
        <v>5</v>
      </c>
      <c r="K50" s="4" t="s">
        <v>30</v>
      </c>
      <c r="L50" s="4">
        <v>9993.9</v>
      </c>
      <c r="M50" s="4">
        <v>9993.9</v>
      </c>
      <c r="N50" s="4" t="s">
        <v>229</v>
      </c>
      <c r="O50" s="4" t="s">
        <v>225</v>
      </c>
      <c r="P50" s="4" t="s">
        <v>33</v>
      </c>
      <c r="Q50" s="4">
        <v>0</v>
      </c>
      <c r="R50" s="7">
        <v>45207.0000115741</v>
      </c>
      <c r="S50" s="6">
        <v>45313</v>
      </c>
      <c r="T50" s="4" t="s">
        <v>34</v>
      </c>
      <c r="U50" s="4">
        <v>9993.9</v>
      </c>
      <c r="V50" s="4">
        <v>0</v>
      </c>
      <c r="W50" s="4">
        <v>0</v>
      </c>
      <c r="X50" s="4" t="s">
        <v>230</v>
      </c>
      <c r="Y50" s="4" t="s">
        <v>231</v>
      </c>
    </row>
    <row r="51" s="4" customFormat="1" spans="1:25">
      <c r="A51" s="4" t="s">
        <v>232</v>
      </c>
      <c r="B51" s="4" t="s">
        <v>26</v>
      </c>
      <c r="C51" s="4" t="s">
        <v>27</v>
      </c>
      <c r="D51" s="4" t="s">
        <v>233</v>
      </c>
      <c r="E51" s="4" t="s">
        <v>234</v>
      </c>
      <c r="F51" s="6">
        <v>45307</v>
      </c>
      <c r="G51" s="6">
        <v>45310</v>
      </c>
      <c r="H51" s="4">
        <v>1</v>
      </c>
      <c r="I51" s="4">
        <v>3</v>
      </c>
      <c r="J51" s="4">
        <v>3</v>
      </c>
      <c r="K51" s="4" t="s">
        <v>30</v>
      </c>
      <c r="L51" s="4">
        <v>4944.81</v>
      </c>
      <c r="M51" s="4">
        <v>4944.81</v>
      </c>
      <c r="N51" s="4" t="s">
        <v>235</v>
      </c>
      <c r="O51" s="4" t="s">
        <v>225</v>
      </c>
      <c r="P51" s="4" t="s">
        <v>33</v>
      </c>
      <c r="Q51" s="4">
        <v>0</v>
      </c>
      <c r="R51" s="7">
        <v>45221</v>
      </c>
      <c r="S51" s="6">
        <v>45313</v>
      </c>
      <c r="T51" s="4" t="s">
        <v>34</v>
      </c>
      <c r="U51" s="4">
        <v>4944.81</v>
      </c>
      <c r="V51" s="4">
        <v>0</v>
      </c>
      <c r="W51" s="4">
        <v>0</v>
      </c>
      <c r="X51" s="4" t="s">
        <v>236</v>
      </c>
      <c r="Y51" s="4" t="s">
        <v>36</v>
      </c>
    </row>
    <row r="52" s="4" customFormat="1" spans="1:25">
      <c r="A52" s="4" t="s">
        <v>237</v>
      </c>
      <c r="B52" s="4" t="s">
        <v>26</v>
      </c>
      <c r="C52" s="4" t="s">
        <v>27</v>
      </c>
      <c r="D52" s="4" t="s">
        <v>238</v>
      </c>
      <c r="E52" s="4" t="s">
        <v>239</v>
      </c>
      <c r="F52" s="6">
        <v>45309</v>
      </c>
      <c r="G52" s="6">
        <v>45310</v>
      </c>
      <c r="H52" s="4">
        <v>1</v>
      </c>
      <c r="I52" s="4">
        <v>1</v>
      </c>
      <c r="J52" s="4">
        <v>1</v>
      </c>
      <c r="K52" s="4" t="s">
        <v>30</v>
      </c>
      <c r="L52" s="4">
        <v>660.65</v>
      </c>
      <c r="M52" s="4">
        <v>660.65</v>
      </c>
      <c r="N52" s="4" t="s">
        <v>240</v>
      </c>
      <c r="O52" s="4" t="s">
        <v>225</v>
      </c>
      <c r="P52" s="4" t="s">
        <v>33</v>
      </c>
      <c r="Q52" s="4">
        <v>0</v>
      </c>
      <c r="R52" s="7">
        <v>45222.0000115741</v>
      </c>
      <c r="S52" s="6">
        <v>45313</v>
      </c>
      <c r="T52" s="4" t="s">
        <v>34</v>
      </c>
      <c r="U52" s="4">
        <v>660.65</v>
      </c>
      <c r="V52" s="4">
        <v>0</v>
      </c>
      <c r="W52" s="4">
        <v>0</v>
      </c>
      <c r="X52" s="4" t="s">
        <v>241</v>
      </c>
      <c r="Y52" s="4" t="s">
        <v>36</v>
      </c>
    </row>
    <row r="53" s="4" customFormat="1" spans="1:25">
      <c r="A53" s="4" t="s">
        <v>237</v>
      </c>
      <c r="B53" s="4" t="s">
        <v>26</v>
      </c>
      <c r="C53" s="4" t="s">
        <v>37</v>
      </c>
      <c r="D53" s="4" t="s">
        <v>238</v>
      </c>
      <c r="E53" s="4" t="s">
        <v>239</v>
      </c>
      <c r="F53" s="6">
        <v>45309</v>
      </c>
      <c r="G53" s="6">
        <v>45310</v>
      </c>
      <c r="H53" s="4">
        <v>1</v>
      </c>
      <c r="I53" s="4">
        <v>1</v>
      </c>
      <c r="J53" s="4">
        <v>1</v>
      </c>
      <c r="K53" s="4" t="s">
        <v>30</v>
      </c>
      <c r="L53" s="4">
        <v>-660.65</v>
      </c>
      <c r="M53" s="4">
        <v>-660.65</v>
      </c>
      <c r="N53" s="4" t="s">
        <v>240</v>
      </c>
      <c r="O53" s="4" t="s">
        <v>225</v>
      </c>
      <c r="P53" s="4" t="s">
        <v>33</v>
      </c>
      <c r="Q53" s="4">
        <v>0</v>
      </c>
      <c r="R53" s="7">
        <v>45222.0000115741</v>
      </c>
      <c r="S53" s="6">
        <v>45313</v>
      </c>
      <c r="T53" s="4" t="s">
        <v>34</v>
      </c>
      <c r="U53" s="4">
        <v>-660.65</v>
      </c>
      <c r="V53" s="4">
        <v>0</v>
      </c>
      <c r="W53" s="4">
        <v>0</v>
      </c>
      <c r="X53" s="4" t="s">
        <v>241</v>
      </c>
      <c r="Y53" s="4" t="s">
        <v>36</v>
      </c>
    </row>
    <row r="54" s="4" customFormat="1" spans="1:25">
      <c r="A54" s="4" t="s">
        <v>242</v>
      </c>
      <c r="B54" s="4" t="s">
        <v>26</v>
      </c>
      <c r="C54" s="4" t="s">
        <v>27</v>
      </c>
      <c r="D54" s="4" t="s">
        <v>243</v>
      </c>
      <c r="E54" s="4" t="s">
        <v>67</v>
      </c>
      <c r="F54" s="6">
        <v>45307</v>
      </c>
      <c r="G54" s="6">
        <v>45310</v>
      </c>
      <c r="H54" s="4">
        <v>1</v>
      </c>
      <c r="I54" s="4">
        <v>3</v>
      </c>
      <c r="J54" s="4">
        <v>3</v>
      </c>
      <c r="K54" s="4" t="s">
        <v>30</v>
      </c>
      <c r="L54" s="4">
        <v>2466.42</v>
      </c>
      <c r="M54" s="4">
        <v>2466.42</v>
      </c>
      <c r="N54" s="4" t="s">
        <v>244</v>
      </c>
      <c r="O54" s="4" t="s">
        <v>225</v>
      </c>
      <c r="P54" s="4" t="s">
        <v>33</v>
      </c>
      <c r="Q54" s="4">
        <v>0</v>
      </c>
      <c r="R54" s="7">
        <v>45224.0000115741</v>
      </c>
      <c r="S54" s="6">
        <v>45313</v>
      </c>
      <c r="T54" s="4" t="s">
        <v>34</v>
      </c>
      <c r="U54" s="4">
        <v>2466.42</v>
      </c>
      <c r="V54" s="4">
        <v>0</v>
      </c>
      <c r="W54" s="4">
        <v>0</v>
      </c>
      <c r="X54" s="4" t="s">
        <v>245</v>
      </c>
      <c r="Y54" s="4" t="s">
        <v>246</v>
      </c>
    </row>
    <row r="55" s="4" customFormat="1" spans="1:25">
      <c r="A55" s="4" t="s">
        <v>247</v>
      </c>
      <c r="B55" s="4" t="s">
        <v>26</v>
      </c>
      <c r="C55" s="4" t="s">
        <v>27</v>
      </c>
      <c r="D55" s="4" t="s">
        <v>248</v>
      </c>
      <c r="E55" s="4" t="s">
        <v>249</v>
      </c>
      <c r="F55" s="6">
        <v>45306</v>
      </c>
      <c r="G55" s="6">
        <v>45310</v>
      </c>
      <c r="H55" s="4">
        <v>1</v>
      </c>
      <c r="I55" s="4">
        <v>4</v>
      </c>
      <c r="J55" s="4">
        <v>4</v>
      </c>
      <c r="K55" s="4" t="s">
        <v>30</v>
      </c>
      <c r="L55" s="4">
        <v>1892.36</v>
      </c>
      <c r="M55" s="4">
        <v>1892.36</v>
      </c>
      <c r="N55" s="4" t="s">
        <v>250</v>
      </c>
      <c r="O55" s="4" t="s">
        <v>225</v>
      </c>
      <c r="P55" s="4" t="s">
        <v>33</v>
      </c>
      <c r="Q55" s="4">
        <v>0</v>
      </c>
      <c r="R55" s="7">
        <v>45228.0000115741</v>
      </c>
      <c r="S55" s="6">
        <v>45313</v>
      </c>
      <c r="T55" s="4" t="s">
        <v>34</v>
      </c>
      <c r="U55" s="4">
        <v>1892.36</v>
      </c>
      <c r="V55" s="4">
        <v>0</v>
      </c>
      <c r="W55" s="4">
        <v>0</v>
      </c>
      <c r="X55" s="4" t="s">
        <v>251</v>
      </c>
      <c r="Y55" s="4" t="s">
        <v>36</v>
      </c>
    </row>
    <row r="56" s="4" customFormat="1" spans="1:25">
      <c r="A56" s="4" t="s">
        <v>252</v>
      </c>
      <c r="B56" s="4" t="s">
        <v>26</v>
      </c>
      <c r="C56" s="4" t="s">
        <v>27</v>
      </c>
      <c r="D56" s="4" t="s">
        <v>253</v>
      </c>
      <c r="E56" s="4" t="s">
        <v>254</v>
      </c>
      <c r="F56" s="6">
        <v>45305</v>
      </c>
      <c r="G56" s="6">
        <v>45310</v>
      </c>
      <c r="H56" s="4">
        <v>1</v>
      </c>
      <c r="I56" s="4">
        <v>5</v>
      </c>
      <c r="J56" s="4">
        <v>5</v>
      </c>
      <c r="K56" s="4" t="s">
        <v>30</v>
      </c>
      <c r="L56" s="4">
        <v>2518.75</v>
      </c>
      <c r="M56" s="4">
        <v>2518.75</v>
      </c>
      <c r="N56" s="4" t="s">
        <v>255</v>
      </c>
      <c r="O56" s="4" t="s">
        <v>225</v>
      </c>
      <c r="P56" s="4" t="s">
        <v>33</v>
      </c>
      <c r="Q56" s="4">
        <v>0</v>
      </c>
      <c r="R56" s="7">
        <v>45230.0000115741</v>
      </c>
      <c r="S56" s="6">
        <v>45313</v>
      </c>
      <c r="T56" s="4" t="s">
        <v>34</v>
      </c>
      <c r="U56" s="4">
        <v>2518.75</v>
      </c>
      <c r="V56" s="4">
        <v>0</v>
      </c>
      <c r="W56" s="4">
        <v>0</v>
      </c>
      <c r="X56" s="4" t="s">
        <v>256</v>
      </c>
      <c r="Y56" s="4" t="s">
        <v>36</v>
      </c>
    </row>
    <row r="57" s="4" customFormat="1" spans="1:25">
      <c r="A57" s="4" t="s">
        <v>232</v>
      </c>
      <c r="B57" s="4" t="s">
        <v>26</v>
      </c>
      <c r="C57" s="4" t="s">
        <v>37</v>
      </c>
      <c r="D57" s="4" t="s">
        <v>233</v>
      </c>
      <c r="E57" s="4" t="s">
        <v>234</v>
      </c>
      <c r="F57" s="6">
        <v>45307</v>
      </c>
      <c r="G57" s="6">
        <v>45310</v>
      </c>
      <c r="H57" s="4">
        <v>1</v>
      </c>
      <c r="I57" s="4">
        <v>3</v>
      </c>
      <c r="J57" s="4">
        <v>3</v>
      </c>
      <c r="K57" s="4" t="s">
        <v>30</v>
      </c>
      <c r="L57" s="4">
        <v>-4944.81</v>
      </c>
      <c r="M57" s="4">
        <v>-4944.81</v>
      </c>
      <c r="N57" s="4" t="s">
        <v>235</v>
      </c>
      <c r="O57" s="4" t="s">
        <v>225</v>
      </c>
      <c r="P57" s="4" t="s">
        <v>33</v>
      </c>
      <c r="Q57" s="4">
        <v>0</v>
      </c>
      <c r="R57" s="7">
        <v>45221</v>
      </c>
      <c r="S57" s="6">
        <v>45313</v>
      </c>
      <c r="T57" s="4" t="s">
        <v>34</v>
      </c>
      <c r="U57" s="4">
        <v>-4944.81</v>
      </c>
      <c r="V57" s="4">
        <v>0</v>
      </c>
      <c r="W57" s="4">
        <v>0</v>
      </c>
      <c r="X57" s="4" t="s">
        <v>236</v>
      </c>
      <c r="Y57" s="4" t="s">
        <v>36</v>
      </c>
    </row>
    <row r="58" s="4" customFormat="1" spans="1:25">
      <c r="A58" s="4" t="s">
        <v>257</v>
      </c>
      <c r="B58" s="4" t="s">
        <v>26</v>
      </c>
      <c r="C58" s="4" t="s">
        <v>27</v>
      </c>
      <c r="D58" s="4" t="s">
        <v>258</v>
      </c>
      <c r="E58" s="4" t="s">
        <v>259</v>
      </c>
      <c r="F58" s="6">
        <v>45308</v>
      </c>
      <c r="G58" s="6">
        <v>45310</v>
      </c>
      <c r="H58" s="4">
        <v>1</v>
      </c>
      <c r="I58" s="4">
        <v>2</v>
      </c>
      <c r="J58" s="4">
        <v>2</v>
      </c>
      <c r="K58" s="4" t="s">
        <v>30</v>
      </c>
      <c r="L58" s="4">
        <v>1798.66</v>
      </c>
      <c r="M58" s="4">
        <v>1798.66</v>
      </c>
      <c r="N58" s="4" t="s">
        <v>260</v>
      </c>
      <c r="O58" s="4" t="s">
        <v>225</v>
      </c>
      <c r="P58" s="4" t="s">
        <v>33</v>
      </c>
      <c r="Q58" s="4">
        <v>0</v>
      </c>
      <c r="R58" s="7">
        <v>45231</v>
      </c>
      <c r="S58" s="6">
        <v>45313</v>
      </c>
      <c r="T58" s="4" t="s">
        <v>34</v>
      </c>
      <c r="U58" s="4">
        <v>1798.66</v>
      </c>
      <c r="V58" s="4">
        <v>0</v>
      </c>
      <c r="W58" s="4">
        <v>0</v>
      </c>
      <c r="X58" s="4" t="s">
        <v>261</v>
      </c>
      <c r="Y58" s="4" t="s">
        <v>36</v>
      </c>
    </row>
    <row r="59" s="4" customFormat="1" spans="1:25">
      <c r="A59" s="4" t="s">
        <v>242</v>
      </c>
      <c r="B59" s="4" t="s">
        <v>26</v>
      </c>
      <c r="C59" s="4" t="s">
        <v>37</v>
      </c>
      <c r="D59" s="4" t="s">
        <v>243</v>
      </c>
      <c r="E59" s="4" t="s">
        <v>67</v>
      </c>
      <c r="F59" s="6">
        <v>45307</v>
      </c>
      <c r="G59" s="6">
        <v>45310</v>
      </c>
      <c r="H59" s="4">
        <v>1</v>
      </c>
      <c r="I59" s="4">
        <v>3</v>
      </c>
      <c r="J59" s="4">
        <v>3</v>
      </c>
      <c r="K59" s="4" t="s">
        <v>30</v>
      </c>
      <c r="L59" s="4">
        <v>-2466.42</v>
      </c>
      <c r="M59" s="4">
        <v>-2466.42</v>
      </c>
      <c r="N59" s="4" t="s">
        <v>244</v>
      </c>
      <c r="O59" s="4" t="s">
        <v>225</v>
      </c>
      <c r="P59" s="4" t="s">
        <v>33</v>
      </c>
      <c r="Q59" s="4">
        <v>0</v>
      </c>
      <c r="R59" s="7">
        <v>45224.0000115741</v>
      </c>
      <c r="S59" s="6">
        <v>45313</v>
      </c>
      <c r="T59" s="4" t="s">
        <v>34</v>
      </c>
      <c r="U59" s="4">
        <v>-2466.42</v>
      </c>
      <c r="V59" s="4">
        <v>0</v>
      </c>
      <c r="W59" s="4">
        <v>0</v>
      </c>
      <c r="X59" s="4" t="s">
        <v>245</v>
      </c>
      <c r="Y59" s="4" t="s">
        <v>246</v>
      </c>
    </row>
    <row r="60" s="4" customFormat="1" spans="1:25">
      <c r="A60" s="4" t="s">
        <v>262</v>
      </c>
      <c r="B60" s="4" t="s">
        <v>26</v>
      </c>
      <c r="C60" s="4" t="s">
        <v>27</v>
      </c>
      <c r="D60" s="4" t="s">
        <v>263</v>
      </c>
      <c r="E60" s="4" t="s">
        <v>264</v>
      </c>
      <c r="F60" s="6">
        <v>45308</v>
      </c>
      <c r="G60" s="6">
        <v>45310</v>
      </c>
      <c r="H60" s="4">
        <v>1</v>
      </c>
      <c r="I60" s="4">
        <v>2</v>
      </c>
      <c r="J60" s="4">
        <v>2</v>
      </c>
      <c r="K60" s="4" t="s">
        <v>30</v>
      </c>
      <c r="L60" s="4">
        <v>3149.66</v>
      </c>
      <c r="M60" s="4">
        <v>3149.66</v>
      </c>
      <c r="N60" s="4" t="s">
        <v>265</v>
      </c>
      <c r="O60" s="4" t="s">
        <v>225</v>
      </c>
      <c r="P60" s="4" t="s">
        <v>33</v>
      </c>
      <c r="Q60" s="4">
        <v>0</v>
      </c>
      <c r="R60" s="7">
        <v>45235</v>
      </c>
      <c r="S60" s="6">
        <v>45313</v>
      </c>
      <c r="T60" s="4" t="s">
        <v>34</v>
      </c>
      <c r="U60" s="4">
        <v>3149.66</v>
      </c>
      <c r="V60" s="4">
        <v>0</v>
      </c>
      <c r="W60" s="4">
        <v>0</v>
      </c>
      <c r="X60" s="4" t="s">
        <v>266</v>
      </c>
      <c r="Y60" s="4" t="s">
        <v>267</v>
      </c>
    </row>
    <row r="61" s="4" customFormat="1" spans="1:25">
      <c r="A61" s="4" t="s">
        <v>268</v>
      </c>
      <c r="B61" s="4" t="s">
        <v>26</v>
      </c>
      <c r="C61" s="4" t="s">
        <v>27</v>
      </c>
      <c r="D61" s="4" t="s">
        <v>269</v>
      </c>
      <c r="E61" s="4" t="s">
        <v>270</v>
      </c>
      <c r="F61" s="6">
        <v>45309</v>
      </c>
      <c r="G61" s="6">
        <v>45310</v>
      </c>
      <c r="H61" s="4">
        <v>1</v>
      </c>
      <c r="I61" s="4">
        <v>1</v>
      </c>
      <c r="J61" s="4">
        <v>1</v>
      </c>
      <c r="K61" s="4" t="s">
        <v>30</v>
      </c>
      <c r="L61" s="4">
        <v>1034.03</v>
      </c>
      <c r="M61" s="4">
        <v>1034.03</v>
      </c>
      <c r="N61" s="4" t="s">
        <v>271</v>
      </c>
      <c r="O61" s="4" t="s">
        <v>225</v>
      </c>
      <c r="P61" s="4" t="s">
        <v>33</v>
      </c>
      <c r="Q61" s="4">
        <v>0</v>
      </c>
      <c r="R61" s="7">
        <v>45238</v>
      </c>
      <c r="S61" s="6">
        <v>45313</v>
      </c>
      <c r="T61" s="4" t="s">
        <v>34</v>
      </c>
      <c r="U61" s="4">
        <v>1034.03</v>
      </c>
      <c r="V61" s="4">
        <v>0</v>
      </c>
      <c r="W61" s="4">
        <v>0</v>
      </c>
      <c r="X61" s="4" t="s">
        <v>272</v>
      </c>
      <c r="Y61" s="4" t="s">
        <v>36</v>
      </c>
    </row>
    <row r="62" s="4" customFormat="1" spans="1:25">
      <c r="A62" s="4" t="s">
        <v>273</v>
      </c>
      <c r="B62" s="4" t="s">
        <v>26</v>
      </c>
      <c r="C62" s="4" t="s">
        <v>27</v>
      </c>
      <c r="D62" s="4" t="s">
        <v>269</v>
      </c>
      <c r="E62" s="4" t="s">
        <v>270</v>
      </c>
      <c r="F62" s="6">
        <v>45309</v>
      </c>
      <c r="G62" s="6">
        <v>45310</v>
      </c>
      <c r="H62" s="4">
        <v>1</v>
      </c>
      <c r="I62" s="4">
        <v>1</v>
      </c>
      <c r="J62" s="4">
        <v>1</v>
      </c>
      <c r="K62" s="4" t="s">
        <v>30</v>
      </c>
      <c r="L62" s="4">
        <v>1034.03</v>
      </c>
      <c r="M62" s="4">
        <v>1034.03</v>
      </c>
      <c r="N62" s="4" t="s">
        <v>274</v>
      </c>
      <c r="O62" s="4" t="s">
        <v>225</v>
      </c>
      <c r="P62" s="4" t="s">
        <v>33</v>
      </c>
      <c r="Q62" s="4">
        <v>0</v>
      </c>
      <c r="R62" s="7">
        <v>45238</v>
      </c>
      <c r="S62" s="6">
        <v>45313</v>
      </c>
      <c r="T62" s="4" t="s">
        <v>34</v>
      </c>
      <c r="U62" s="4">
        <v>1034.03</v>
      </c>
      <c r="V62" s="4">
        <v>0</v>
      </c>
      <c r="W62" s="4">
        <v>0</v>
      </c>
      <c r="X62" s="4" t="s">
        <v>275</v>
      </c>
      <c r="Y62" s="4" t="s">
        <v>36</v>
      </c>
    </row>
    <row r="63" s="4" customFormat="1" spans="1:25">
      <c r="A63" s="4" t="s">
        <v>276</v>
      </c>
      <c r="B63" s="4" t="s">
        <v>26</v>
      </c>
      <c r="C63" s="4" t="s">
        <v>27</v>
      </c>
      <c r="D63" s="4" t="s">
        <v>269</v>
      </c>
      <c r="E63" s="4" t="s">
        <v>270</v>
      </c>
      <c r="F63" s="6">
        <v>45309</v>
      </c>
      <c r="G63" s="6">
        <v>45310</v>
      </c>
      <c r="H63" s="4">
        <v>1</v>
      </c>
      <c r="I63" s="4">
        <v>1</v>
      </c>
      <c r="J63" s="4">
        <v>1</v>
      </c>
      <c r="K63" s="4" t="s">
        <v>30</v>
      </c>
      <c r="L63" s="4">
        <v>1034.03</v>
      </c>
      <c r="M63" s="4">
        <v>1034.03</v>
      </c>
      <c r="N63" s="4" t="s">
        <v>277</v>
      </c>
      <c r="O63" s="4" t="s">
        <v>225</v>
      </c>
      <c r="P63" s="4" t="s">
        <v>33</v>
      </c>
      <c r="Q63" s="4">
        <v>0</v>
      </c>
      <c r="R63" s="7">
        <v>45238</v>
      </c>
      <c r="S63" s="6">
        <v>45313</v>
      </c>
      <c r="T63" s="4" t="s">
        <v>34</v>
      </c>
      <c r="U63" s="4">
        <v>1034.03</v>
      </c>
      <c r="V63" s="4">
        <v>0</v>
      </c>
      <c r="W63" s="4">
        <v>0</v>
      </c>
      <c r="X63" s="4" t="s">
        <v>278</v>
      </c>
      <c r="Y63" s="4" t="s">
        <v>36</v>
      </c>
    </row>
    <row r="64" s="4" customFormat="1" spans="1:25">
      <c r="A64" s="4" t="s">
        <v>279</v>
      </c>
      <c r="B64" s="4" t="s">
        <v>26</v>
      </c>
      <c r="C64" s="4" t="s">
        <v>27</v>
      </c>
      <c r="D64" s="4" t="s">
        <v>280</v>
      </c>
      <c r="E64" s="4" t="s">
        <v>281</v>
      </c>
      <c r="F64" s="6">
        <v>45307</v>
      </c>
      <c r="G64" s="6">
        <v>45310</v>
      </c>
      <c r="H64" s="4">
        <v>1</v>
      </c>
      <c r="I64" s="4">
        <v>3</v>
      </c>
      <c r="J64" s="4">
        <v>3</v>
      </c>
      <c r="K64" s="4" t="s">
        <v>30</v>
      </c>
      <c r="L64" s="4">
        <v>642.78</v>
      </c>
      <c r="M64" s="4">
        <v>642.78</v>
      </c>
      <c r="N64" s="4" t="s">
        <v>282</v>
      </c>
      <c r="O64" s="4" t="s">
        <v>225</v>
      </c>
      <c r="P64" s="4" t="s">
        <v>33</v>
      </c>
      <c r="Q64" s="4">
        <v>0</v>
      </c>
      <c r="R64" s="7">
        <v>45246.0000115741</v>
      </c>
      <c r="S64" s="6">
        <v>45313</v>
      </c>
      <c r="T64" s="4" t="s">
        <v>34</v>
      </c>
      <c r="U64" s="4">
        <v>642.78</v>
      </c>
      <c r="V64" s="4">
        <v>0</v>
      </c>
      <c r="W64" s="4">
        <v>0</v>
      </c>
      <c r="X64" s="4" t="s">
        <v>283</v>
      </c>
      <c r="Y64" s="4" t="s">
        <v>36</v>
      </c>
    </row>
    <row r="65" s="4" customFormat="1" spans="1:25">
      <c r="A65" s="4" t="s">
        <v>284</v>
      </c>
      <c r="B65" s="4" t="s">
        <v>26</v>
      </c>
      <c r="C65" s="4" t="s">
        <v>27</v>
      </c>
      <c r="D65" s="4" t="s">
        <v>285</v>
      </c>
      <c r="E65" s="4" t="s">
        <v>286</v>
      </c>
      <c r="F65" s="6">
        <v>45309</v>
      </c>
      <c r="G65" s="6">
        <v>45310</v>
      </c>
      <c r="H65" s="4">
        <v>1</v>
      </c>
      <c r="I65" s="4">
        <v>1</v>
      </c>
      <c r="J65" s="4">
        <v>1</v>
      </c>
      <c r="K65" s="4" t="s">
        <v>30</v>
      </c>
      <c r="L65" s="4">
        <v>627.72</v>
      </c>
      <c r="M65" s="4">
        <v>627.72</v>
      </c>
      <c r="N65" s="4" t="s">
        <v>287</v>
      </c>
      <c r="O65" s="4" t="s">
        <v>225</v>
      </c>
      <c r="P65" s="4" t="s">
        <v>33</v>
      </c>
      <c r="Q65" s="4">
        <v>0</v>
      </c>
      <c r="R65" s="7">
        <v>45247.0000115741</v>
      </c>
      <c r="S65" s="6">
        <v>45313</v>
      </c>
      <c r="T65" s="4" t="s">
        <v>34</v>
      </c>
      <c r="U65" s="4">
        <v>627.72</v>
      </c>
      <c r="V65" s="4">
        <v>0</v>
      </c>
      <c r="W65" s="4">
        <v>0</v>
      </c>
      <c r="X65" s="4" t="s">
        <v>288</v>
      </c>
      <c r="Y65" s="4" t="s">
        <v>36</v>
      </c>
    </row>
    <row r="66" s="4" customFormat="1" spans="1:25">
      <c r="A66" s="4" t="s">
        <v>289</v>
      </c>
      <c r="B66" s="4" t="s">
        <v>26</v>
      </c>
      <c r="C66" s="4" t="s">
        <v>27</v>
      </c>
      <c r="D66" s="4" t="s">
        <v>290</v>
      </c>
      <c r="E66" s="4" t="s">
        <v>291</v>
      </c>
      <c r="F66" s="6">
        <v>45308</v>
      </c>
      <c r="G66" s="6">
        <v>45310</v>
      </c>
      <c r="H66" s="4">
        <v>1</v>
      </c>
      <c r="I66" s="4">
        <v>2</v>
      </c>
      <c r="J66" s="4">
        <v>2</v>
      </c>
      <c r="K66" s="4" t="s">
        <v>30</v>
      </c>
      <c r="L66" s="4">
        <v>853.9</v>
      </c>
      <c r="M66" s="4">
        <v>853.9</v>
      </c>
      <c r="N66" s="4" t="s">
        <v>292</v>
      </c>
      <c r="O66" s="4" t="s">
        <v>225</v>
      </c>
      <c r="P66" s="4" t="s">
        <v>33</v>
      </c>
      <c r="Q66" s="4">
        <v>0</v>
      </c>
      <c r="R66" s="7">
        <v>45250</v>
      </c>
      <c r="S66" s="6">
        <v>45313</v>
      </c>
      <c r="T66" s="4" t="s">
        <v>34</v>
      </c>
      <c r="U66" s="4">
        <v>853.9</v>
      </c>
      <c r="V66" s="4">
        <v>0</v>
      </c>
      <c r="W66" s="4">
        <v>0</v>
      </c>
      <c r="X66" s="4" t="s">
        <v>293</v>
      </c>
      <c r="Y66" s="4" t="s">
        <v>294</v>
      </c>
    </row>
    <row r="67" s="4" customFormat="1" spans="1:25">
      <c r="A67" s="4" t="s">
        <v>252</v>
      </c>
      <c r="B67" s="4" t="s">
        <v>26</v>
      </c>
      <c r="C67" s="4" t="s">
        <v>37</v>
      </c>
      <c r="D67" s="4" t="s">
        <v>253</v>
      </c>
      <c r="E67" s="4" t="s">
        <v>254</v>
      </c>
      <c r="F67" s="6">
        <v>45305</v>
      </c>
      <c r="G67" s="6">
        <v>45310</v>
      </c>
      <c r="H67" s="4">
        <v>1</v>
      </c>
      <c r="I67" s="4">
        <v>5</v>
      </c>
      <c r="J67" s="4">
        <v>5</v>
      </c>
      <c r="K67" s="4" t="s">
        <v>30</v>
      </c>
      <c r="L67" s="4">
        <v>-2518.75</v>
      </c>
      <c r="M67" s="4">
        <v>-2518.75</v>
      </c>
      <c r="N67" s="4" t="s">
        <v>255</v>
      </c>
      <c r="O67" s="4" t="s">
        <v>225</v>
      </c>
      <c r="P67" s="4" t="s">
        <v>33</v>
      </c>
      <c r="Q67" s="4">
        <v>0</v>
      </c>
      <c r="R67" s="7">
        <v>45230.0000115741</v>
      </c>
      <c r="S67" s="6">
        <v>45313</v>
      </c>
      <c r="T67" s="4" t="s">
        <v>34</v>
      </c>
      <c r="U67" s="4">
        <v>-2518.75</v>
      </c>
      <c r="V67" s="4">
        <v>0</v>
      </c>
      <c r="W67" s="4">
        <v>0</v>
      </c>
      <c r="X67" s="4" t="s">
        <v>256</v>
      </c>
      <c r="Y67" s="4" t="s">
        <v>36</v>
      </c>
    </row>
    <row r="68" s="4" customFormat="1" spans="1:25">
      <c r="A68" s="4" t="s">
        <v>295</v>
      </c>
      <c r="B68" s="4" t="s">
        <v>26</v>
      </c>
      <c r="C68" s="4" t="s">
        <v>27</v>
      </c>
      <c r="D68" s="4" t="s">
        <v>296</v>
      </c>
      <c r="E68" s="4" t="s">
        <v>297</v>
      </c>
      <c r="F68" s="6">
        <v>45307</v>
      </c>
      <c r="G68" s="6">
        <v>45310</v>
      </c>
      <c r="H68" s="4">
        <v>1</v>
      </c>
      <c r="I68" s="4">
        <v>3</v>
      </c>
      <c r="J68" s="4">
        <v>3</v>
      </c>
      <c r="K68" s="4" t="s">
        <v>30</v>
      </c>
      <c r="L68" s="4">
        <v>474.99</v>
      </c>
      <c r="M68" s="4">
        <v>474.99</v>
      </c>
      <c r="N68" s="4" t="s">
        <v>298</v>
      </c>
      <c r="O68" s="4" t="s">
        <v>225</v>
      </c>
      <c r="P68" s="4" t="s">
        <v>33</v>
      </c>
      <c r="Q68" s="4">
        <v>0</v>
      </c>
      <c r="R68" s="7">
        <v>45251</v>
      </c>
      <c r="S68" s="6">
        <v>45313</v>
      </c>
      <c r="T68" s="4" t="s">
        <v>34</v>
      </c>
      <c r="U68" s="4">
        <v>474.99</v>
      </c>
      <c r="V68" s="4">
        <v>0</v>
      </c>
      <c r="W68" s="4">
        <v>0</v>
      </c>
      <c r="X68" s="4" t="s">
        <v>299</v>
      </c>
      <c r="Y68" s="4" t="s">
        <v>36</v>
      </c>
    </row>
    <row r="69" s="4" customFormat="1" spans="1:25">
      <c r="A69" s="4" t="s">
        <v>284</v>
      </c>
      <c r="B69" s="4" t="s">
        <v>26</v>
      </c>
      <c r="C69" s="4" t="s">
        <v>37</v>
      </c>
      <c r="D69" s="4" t="s">
        <v>285</v>
      </c>
      <c r="E69" s="4" t="s">
        <v>286</v>
      </c>
      <c r="F69" s="6">
        <v>45309</v>
      </c>
      <c r="G69" s="6">
        <v>45310</v>
      </c>
      <c r="H69" s="4">
        <v>1</v>
      </c>
      <c r="I69" s="4">
        <v>1</v>
      </c>
      <c r="J69" s="4">
        <v>1</v>
      </c>
      <c r="K69" s="4" t="s">
        <v>30</v>
      </c>
      <c r="L69" s="4">
        <v>-627.72</v>
      </c>
      <c r="M69" s="4">
        <v>-627.72</v>
      </c>
      <c r="N69" s="4" t="s">
        <v>287</v>
      </c>
      <c r="O69" s="4" t="s">
        <v>225</v>
      </c>
      <c r="P69" s="4" t="s">
        <v>33</v>
      </c>
      <c r="Q69" s="4">
        <v>0</v>
      </c>
      <c r="R69" s="7">
        <v>45247.0000115741</v>
      </c>
      <c r="S69" s="6">
        <v>45313</v>
      </c>
      <c r="T69" s="4" t="s">
        <v>34</v>
      </c>
      <c r="U69" s="4">
        <v>-627.72</v>
      </c>
      <c r="V69" s="4">
        <v>0</v>
      </c>
      <c r="W69" s="4">
        <v>0</v>
      </c>
      <c r="X69" s="4" t="s">
        <v>288</v>
      </c>
      <c r="Y69" s="4" t="s">
        <v>36</v>
      </c>
    </row>
    <row r="70" s="4" customFormat="1" spans="1:25">
      <c r="A70" s="4" t="s">
        <v>257</v>
      </c>
      <c r="B70" s="4" t="s">
        <v>26</v>
      </c>
      <c r="C70" s="4" t="s">
        <v>37</v>
      </c>
      <c r="D70" s="4" t="s">
        <v>258</v>
      </c>
      <c r="E70" s="4" t="s">
        <v>259</v>
      </c>
      <c r="F70" s="6">
        <v>45308</v>
      </c>
      <c r="G70" s="6">
        <v>45310</v>
      </c>
      <c r="H70" s="4">
        <v>1</v>
      </c>
      <c r="I70" s="4">
        <v>2</v>
      </c>
      <c r="J70" s="4">
        <v>2</v>
      </c>
      <c r="K70" s="4" t="s">
        <v>30</v>
      </c>
      <c r="L70" s="4">
        <v>-1798.66</v>
      </c>
      <c r="M70" s="4">
        <v>-1798.66</v>
      </c>
      <c r="N70" s="4" t="s">
        <v>260</v>
      </c>
      <c r="O70" s="4" t="s">
        <v>225</v>
      </c>
      <c r="P70" s="4" t="s">
        <v>33</v>
      </c>
      <c r="Q70" s="4">
        <v>0</v>
      </c>
      <c r="R70" s="7">
        <v>45231</v>
      </c>
      <c r="S70" s="6">
        <v>45313</v>
      </c>
      <c r="T70" s="4" t="s">
        <v>34</v>
      </c>
      <c r="U70" s="4">
        <v>-1798.66</v>
      </c>
      <c r="V70" s="4">
        <v>0</v>
      </c>
      <c r="W70" s="4">
        <v>0</v>
      </c>
      <c r="X70" s="4" t="s">
        <v>261</v>
      </c>
      <c r="Y70" s="4" t="s">
        <v>36</v>
      </c>
    </row>
    <row r="71" s="4" customFormat="1" spans="1:25">
      <c r="A71" s="4" t="s">
        <v>295</v>
      </c>
      <c r="B71" s="4" t="s">
        <v>26</v>
      </c>
      <c r="C71" s="4" t="s">
        <v>37</v>
      </c>
      <c r="D71" s="4" t="s">
        <v>296</v>
      </c>
      <c r="E71" s="4" t="s">
        <v>297</v>
      </c>
      <c r="F71" s="6">
        <v>45307</v>
      </c>
      <c r="G71" s="6">
        <v>45310</v>
      </c>
      <c r="H71" s="4">
        <v>1</v>
      </c>
      <c r="I71" s="4">
        <v>3</v>
      </c>
      <c r="J71" s="4">
        <v>3</v>
      </c>
      <c r="K71" s="4" t="s">
        <v>30</v>
      </c>
      <c r="L71" s="4">
        <v>-474.99</v>
      </c>
      <c r="M71" s="4">
        <v>-474.99</v>
      </c>
      <c r="N71" s="4" t="s">
        <v>298</v>
      </c>
      <c r="O71" s="4" t="s">
        <v>225</v>
      </c>
      <c r="P71" s="4" t="s">
        <v>33</v>
      </c>
      <c r="Q71" s="4">
        <v>0</v>
      </c>
      <c r="R71" s="7">
        <v>45251</v>
      </c>
      <c r="S71" s="6">
        <v>45313</v>
      </c>
      <c r="T71" s="4" t="s">
        <v>34</v>
      </c>
      <c r="U71" s="4">
        <v>-474.99</v>
      </c>
      <c r="V71" s="4">
        <v>0</v>
      </c>
      <c r="W71" s="4">
        <v>0</v>
      </c>
      <c r="X71" s="4" t="s">
        <v>299</v>
      </c>
      <c r="Y71" s="4" t="s">
        <v>36</v>
      </c>
    </row>
    <row r="72" s="4" customFormat="1" spans="1:25">
      <c r="A72" s="4" t="s">
        <v>300</v>
      </c>
      <c r="B72" s="4" t="s">
        <v>26</v>
      </c>
      <c r="C72" s="4" t="s">
        <v>27</v>
      </c>
      <c r="D72" s="4" t="s">
        <v>301</v>
      </c>
      <c r="E72" s="4" t="s">
        <v>51</v>
      </c>
      <c r="F72" s="6">
        <v>45307</v>
      </c>
      <c r="G72" s="6">
        <v>45310</v>
      </c>
      <c r="H72" s="4">
        <v>1</v>
      </c>
      <c r="I72" s="4">
        <v>3</v>
      </c>
      <c r="J72" s="4">
        <v>3</v>
      </c>
      <c r="K72" s="4" t="s">
        <v>30</v>
      </c>
      <c r="L72" s="4">
        <v>2386.26</v>
      </c>
      <c r="M72" s="4">
        <v>2386.26</v>
      </c>
      <c r="N72" s="4" t="s">
        <v>302</v>
      </c>
      <c r="O72" s="4" t="s">
        <v>225</v>
      </c>
      <c r="P72" s="4" t="s">
        <v>33</v>
      </c>
      <c r="Q72" s="4">
        <v>0</v>
      </c>
      <c r="R72" s="7">
        <v>45280</v>
      </c>
      <c r="S72" s="6">
        <v>45313</v>
      </c>
      <c r="T72" s="4" t="s">
        <v>34</v>
      </c>
      <c r="U72" s="4">
        <v>2386.26</v>
      </c>
      <c r="V72" s="4">
        <v>0</v>
      </c>
      <c r="W72" s="4">
        <v>0</v>
      </c>
      <c r="X72" s="4" t="s">
        <v>303</v>
      </c>
      <c r="Y72" s="4" t="s">
        <v>304</v>
      </c>
    </row>
    <row r="73" s="4" customFormat="1" spans="1:25">
      <c r="A73" s="4" t="s">
        <v>268</v>
      </c>
      <c r="B73" s="4" t="s">
        <v>26</v>
      </c>
      <c r="C73" s="4" t="s">
        <v>37</v>
      </c>
      <c r="D73" s="4" t="s">
        <v>269</v>
      </c>
      <c r="E73" s="4" t="s">
        <v>270</v>
      </c>
      <c r="F73" s="6">
        <v>45309</v>
      </c>
      <c r="G73" s="6">
        <v>45310</v>
      </c>
      <c r="H73" s="4">
        <v>1</v>
      </c>
      <c r="I73" s="4">
        <v>1</v>
      </c>
      <c r="J73" s="4">
        <v>1</v>
      </c>
      <c r="K73" s="4" t="s">
        <v>30</v>
      </c>
      <c r="L73" s="4">
        <v>-1034.03</v>
      </c>
      <c r="M73" s="4">
        <v>-1034.03</v>
      </c>
      <c r="N73" s="4" t="s">
        <v>271</v>
      </c>
      <c r="O73" s="4" t="s">
        <v>225</v>
      </c>
      <c r="P73" s="4" t="s">
        <v>33</v>
      </c>
      <c r="Q73" s="4">
        <v>0</v>
      </c>
      <c r="R73" s="7">
        <v>45238</v>
      </c>
      <c r="S73" s="6">
        <v>45313</v>
      </c>
      <c r="T73" s="4" t="s">
        <v>34</v>
      </c>
      <c r="U73" s="4">
        <v>-1034.03</v>
      </c>
      <c r="V73" s="4">
        <v>0</v>
      </c>
      <c r="W73" s="4">
        <v>0</v>
      </c>
      <c r="X73" s="4" t="s">
        <v>272</v>
      </c>
      <c r="Y73" s="4" t="s">
        <v>36</v>
      </c>
    </row>
    <row r="74" s="4" customFormat="1" spans="1:25">
      <c r="A74" s="4" t="s">
        <v>273</v>
      </c>
      <c r="B74" s="4" t="s">
        <v>26</v>
      </c>
      <c r="C74" s="4" t="s">
        <v>37</v>
      </c>
      <c r="D74" s="4" t="s">
        <v>269</v>
      </c>
      <c r="E74" s="4" t="s">
        <v>270</v>
      </c>
      <c r="F74" s="6">
        <v>45309</v>
      </c>
      <c r="G74" s="6">
        <v>45310</v>
      </c>
      <c r="H74" s="4">
        <v>1</v>
      </c>
      <c r="I74" s="4">
        <v>1</v>
      </c>
      <c r="J74" s="4">
        <v>1</v>
      </c>
      <c r="K74" s="4" t="s">
        <v>30</v>
      </c>
      <c r="L74" s="4">
        <v>-1034.03</v>
      </c>
      <c r="M74" s="4">
        <v>-1034.03</v>
      </c>
      <c r="N74" s="4" t="s">
        <v>274</v>
      </c>
      <c r="O74" s="4" t="s">
        <v>225</v>
      </c>
      <c r="P74" s="4" t="s">
        <v>33</v>
      </c>
      <c r="Q74" s="4">
        <v>0</v>
      </c>
      <c r="R74" s="7">
        <v>45238</v>
      </c>
      <c r="S74" s="6">
        <v>45313</v>
      </c>
      <c r="T74" s="4" t="s">
        <v>34</v>
      </c>
      <c r="U74" s="4">
        <v>-1034.03</v>
      </c>
      <c r="V74" s="4">
        <v>0</v>
      </c>
      <c r="W74" s="4">
        <v>0</v>
      </c>
      <c r="X74" s="4" t="s">
        <v>275</v>
      </c>
      <c r="Y74" s="4" t="s">
        <v>36</v>
      </c>
    </row>
    <row r="75" s="4" customFormat="1" spans="1:25">
      <c r="A75" s="4" t="s">
        <v>276</v>
      </c>
      <c r="B75" s="4" t="s">
        <v>26</v>
      </c>
      <c r="C75" s="4" t="s">
        <v>37</v>
      </c>
      <c r="D75" s="4" t="s">
        <v>269</v>
      </c>
      <c r="E75" s="4" t="s">
        <v>270</v>
      </c>
      <c r="F75" s="6">
        <v>45309</v>
      </c>
      <c r="G75" s="6">
        <v>45310</v>
      </c>
      <c r="H75" s="4">
        <v>1</v>
      </c>
      <c r="I75" s="4">
        <v>1</v>
      </c>
      <c r="J75" s="4">
        <v>1</v>
      </c>
      <c r="K75" s="4" t="s">
        <v>30</v>
      </c>
      <c r="L75" s="4">
        <v>-1034.03</v>
      </c>
      <c r="M75" s="4">
        <v>-1034.03</v>
      </c>
      <c r="N75" s="4" t="s">
        <v>277</v>
      </c>
      <c r="O75" s="4" t="s">
        <v>225</v>
      </c>
      <c r="P75" s="4" t="s">
        <v>33</v>
      </c>
      <c r="Q75" s="4">
        <v>0</v>
      </c>
      <c r="R75" s="7">
        <v>45238</v>
      </c>
      <c r="S75" s="6">
        <v>45313</v>
      </c>
      <c r="T75" s="4" t="s">
        <v>34</v>
      </c>
      <c r="U75" s="4">
        <v>-1034.03</v>
      </c>
      <c r="V75" s="4">
        <v>0</v>
      </c>
      <c r="W75" s="4">
        <v>0</v>
      </c>
      <c r="X75" s="4" t="s">
        <v>278</v>
      </c>
      <c r="Y75" s="4" t="s">
        <v>36</v>
      </c>
    </row>
    <row r="76" s="4" customFormat="1" spans="1:25">
      <c r="A76" s="4" t="s">
        <v>305</v>
      </c>
      <c r="B76" s="4" t="s">
        <v>26</v>
      </c>
      <c r="C76" s="4" t="s">
        <v>27</v>
      </c>
      <c r="D76" s="4" t="s">
        <v>306</v>
      </c>
      <c r="E76" s="4" t="s">
        <v>307</v>
      </c>
      <c r="F76" s="6">
        <v>45308</v>
      </c>
      <c r="G76" s="6">
        <v>45310</v>
      </c>
      <c r="H76" s="4">
        <v>1</v>
      </c>
      <c r="I76" s="4">
        <v>2</v>
      </c>
      <c r="J76" s="4">
        <v>2</v>
      </c>
      <c r="K76" s="4" t="s">
        <v>30</v>
      </c>
      <c r="L76" s="4">
        <v>2030.94</v>
      </c>
      <c r="M76" s="4">
        <v>2030.94</v>
      </c>
      <c r="N76" s="4" t="s">
        <v>308</v>
      </c>
      <c r="O76" s="4" t="s">
        <v>225</v>
      </c>
      <c r="P76" s="4" t="s">
        <v>33</v>
      </c>
      <c r="Q76" s="4">
        <v>0</v>
      </c>
      <c r="R76" s="7">
        <v>45295</v>
      </c>
      <c r="S76" s="6">
        <v>45313</v>
      </c>
      <c r="T76" s="4" t="s">
        <v>34</v>
      </c>
      <c r="U76" s="4">
        <v>2030.94</v>
      </c>
      <c r="V76" s="4">
        <v>0</v>
      </c>
      <c r="W76" s="4">
        <v>0</v>
      </c>
      <c r="X76" s="4" t="s">
        <v>309</v>
      </c>
      <c r="Y76" s="4" t="s">
        <v>310</v>
      </c>
    </row>
    <row r="77" s="4" customFormat="1" spans="1:25">
      <c r="A77" s="4" t="s">
        <v>311</v>
      </c>
      <c r="B77" s="4" t="s">
        <v>26</v>
      </c>
      <c r="C77" s="4" t="s">
        <v>27</v>
      </c>
      <c r="D77" s="4" t="s">
        <v>312</v>
      </c>
      <c r="E77" s="4" t="s">
        <v>313</v>
      </c>
      <c r="F77" s="6">
        <v>45309</v>
      </c>
      <c r="G77" s="6">
        <v>45310</v>
      </c>
      <c r="H77" s="4">
        <v>5</v>
      </c>
      <c r="I77" s="4">
        <v>1</v>
      </c>
      <c r="J77" s="4">
        <v>5</v>
      </c>
      <c r="K77" s="4" t="s">
        <v>30</v>
      </c>
      <c r="L77" s="4">
        <v>2912.65</v>
      </c>
      <c r="M77" s="4">
        <v>2912.65</v>
      </c>
      <c r="N77" s="4" t="s">
        <v>314</v>
      </c>
      <c r="O77" s="4" t="s">
        <v>225</v>
      </c>
      <c r="P77" s="4" t="s">
        <v>33</v>
      </c>
      <c r="Q77" s="4">
        <v>0</v>
      </c>
      <c r="R77" s="7">
        <v>45300.0000115741</v>
      </c>
      <c r="S77" s="6">
        <v>45313</v>
      </c>
      <c r="T77" s="4" t="s">
        <v>34</v>
      </c>
      <c r="U77" s="4">
        <v>2912.65</v>
      </c>
      <c r="V77" s="4">
        <v>0</v>
      </c>
      <c r="W77" s="4">
        <v>0</v>
      </c>
      <c r="X77" s="4" t="s">
        <v>315</v>
      </c>
      <c r="Y77" s="4" t="s">
        <v>316</v>
      </c>
    </row>
    <row r="78" s="4" customFormat="1" spans="1:25">
      <c r="A78" s="4" t="s">
        <v>317</v>
      </c>
      <c r="B78" s="4" t="s">
        <v>26</v>
      </c>
      <c r="C78" s="4" t="s">
        <v>27</v>
      </c>
      <c r="D78" s="4" t="s">
        <v>318</v>
      </c>
      <c r="E78" s="4" t="s">
        <v>319</v>
      </c>
      <c r="F78" s="6">
        <v>45309</v>
      </c>
      <c r="G78" s="6">
        <v>45310</v>
      </c>
      <c r="H78" s="4">
        <v>1</v>
      </c>
      <c r="I78" s="4">
        <v>1</v>
      </c>
      <c r="J78" s="4">
        <v>1</v>
      </c>
      <c r="K78" s="4" t="s">
        <v>30</v>
      </c>
      <c r="L78" s="4">
        <v>533.63</v>
      </c>
      <c r="M78" s="4">
        <v>533.63</v>
      </c>
      <c r="N78" s="4" t="s">
        <v>320</v>
      </c>
      <c r="O78" s="4" t="s">
        <v>225</v>
      </c>
      <c r="P78" s="4" t="s">
        <v>33</v>
      </c>
      <c r="Q78" s="4">
        <v>0</v>
      </c>
      <c r="R78" s="7">
        <v>45302.0000115741</v>
      </c>
      <c r="S78" s="6">
        <v>45313</v>
      </c>
      <c r="T78" s="4" t="s">
        <v>34</v>
      </c>
      <c r="U78" s="4">
        <v>533.63</v>
      </c>
      <c r="V78" s="4">
        <v>0</v>
      </c>
      <c r="W78" s="4">
        <v>0</v>
      </c>
      <c r="X78" s="4" t="s">
        <v>321</v>
      </c>
      <c r="Y7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4"/>
  <sheetViews>
    <sheetView tabSelected="1" workbookViewId="0">
      <selection activeCell="F61" sqref="F61"/>
    </sheetView>
  </sheetViews>
  <sheetFormatPr defaultColWidth="9" defaultRowHeight="13.5"/>
  <cols>
    <col min="1" max="1" width="12.625" style="4"/>
    <col min="2" max="4" width="10.375" style="4"/>
    <col min="5" max="1634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322</v>
      </c>
    </row>
    <row r="2" s="4" customFormat="1" hidden="1" spans="1:9">
      <c r="A2" s="5">
        <v>999226011602288</v>
      </c>
      <c r="B2" s="6">
        <v>45304</v>
      </c>
      <c r="C2" s="6">
        <v>45308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999226498271610</v>
      </c>
      <c r="B3" s="6">
        <v>45305</v>
      </c>
      <c r="C3" s="6">
        <v>45308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999226633940723</v>
      </c>
      <c r="B4" s="6">
        <v>45307</v>
      </c>
      <c r="C4" s="6">
        <v>45308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999226669810283</v>
      </c>
      <c r="B5" s="6">
        <v>45306</v>
      </c>
      <c r="C5" s="6">
        <v>45308</v>
      </c>
      <c r="D5" s="4">
        <v>607.56</v>
      </c>
      <c r="E5" s="4" t="str">
        <f>VLOOKUP(A5,HOP!A:L,12,0)</f>
        <v>607.56</v>
      </c>
      <c r="F5" s="4" t="str">
        <f>VLOOKUP(A5,HOP!A:C,3,0)</f>
        <v>3896606</v>
      </c>
      <c r="G5" s="4">
        <f t="shared" si="0"/>
        <v>0</v>
      </c>
      <c r="H5" s="4" t="str">
        <f t="shared" si="1"/>
        <v>，3896606</v>
      </c>
      <c r="I5" s="4" t="str">
        <f>VLOOKUP(A5,HOP!A:U,21,0)</f>
        <v>直采</v>
      </c>
    </row>
    <row r="6" s="4" customFormat="1" hidden="1" spans="1:9">
      <c r="A6" s="5">
        <v>999226669979065</v>
      </c>
      <c r="B6" s="6">
        <v>45306</v>
      </c>
      <c r="C6" s="6">
        <v>45308</v>
      </c>
      <c r="D6" s="4">
        <v>682.42</v>
      </c>
      <c r="E6" s="4" t="str">
        <f>VLOOKUP(A6,HOP!A:L,12,0)</f>
        <v>682.42</v>
      </c>
      <c r="F6" s="4" t="str">
        <f>VLOOKUP(A6,HOP!A:C,3,0)</f>
        <v>3896649</v>
      </c>
      <c r="G6" s="4">
        <f t="shared" si="0"/>
        <v>0</v>
      </c>
      <c r="H6" s="4" t="str">
        <f t="shared" si="1"/>
        <v>，3896649</v>
      </c>
      <c r="I6" s="4" t="str">
        <f>VLOOKUP(A6,HOP!A:U,21,0)</f>
        <v>直采</v>
      </c>
    </row>
    <row r="7" s="4" customFormat="1" hidden="1" spans="1:9">
      <c r="A7" s="5">
        <v>999228000579565</v>
      </c>
      <c r="B7" s="6">
        <v>45300</v>
      </c>
      <c r="C7" s="6">
        <v>45308</v>
      </c>
      <c r="D7" s="4">
        <v>13722.72</v>
      </c>
      <c r="E7" s="4" t="str">
        <f>VLOOKUP(A7,HOP!A:L,12,0)</f>
        <v>13722.72</v>
      </c>
      <c r="F7" s="4" t="str">
        <f>VLOOKUP(A7,HOP!A:C,3,0)</f>
        <v>4099792</v>
      </c>
      <c r="G7" s="4">
        <f t="shared" si="0"/>
        <v>0</v>
      </c>
      <c r="H7" s="4" t="str">
        <f t="shared" si="1"/>
        <v>，4099792</v>
      </c>
      <c r="I7" s="4" t="str">
        <f>VLOOKUP(A7,HOP!A:U,21,0)</f>
        <v>直连</v>
      </c>
    </row>
    <row r="8" s="4" customFormat="1" hidden="1" spans="1:9">
      <c r="A8" s="5">
        <v>999228018499692</v>
      </c>
      <c r="B8" s="6">
        <v>45303</v>
      </c>
      <c r="C8" s="6">
        <v>45308</v>
      </c>
      <c r="D8" s="4">
        <v>6423.35</v>
      </c>
      <c r="E8" s="4" t="str">
        <f>VLOOKUP(A8,HOP!A:L,12,0)</f>
        <v>6423.35</v>
      </c>
      <c r="F8" s="4" t="str">
        <f>VLOOKUP(A8,HOP!A:C,3,0)</f>
        <v>4105593</v>
      </c>
      <c r="G8" s="4">
        <f t="shared" si="0"/>
        <v>0</v>
      </c>
      <c r="H8" s="4" t="str">
        <f t="shared" si="1"/>
        <v>，4105593</v>
      </c>
      <c r="I8" s="4" t="str">
        <f>VLOOKUP(A8,HOP!A:U,21,0)</f>
        <v>直连</v>
      </c>
    </row>
    <row r="9" s="4" customFormat="1" hidden="1" spans="1:9">
      <c r="A9" s="5">
        <v>999228173577044</v>
      </c>
      <c r="B9" s="6">
        <v>45301</v>
      </c>
      <c r="C9" s="6">
        <v>45308</v>
      </c>
      <c r="D9" s="4">
        <v>1735.51</v>
      </c>
      <c r="E9" s="4" t="str">
        <f>VLOOKUP(A9,HOP!A:L,12,0)</f>
        <v>1735.51</v>
      </c>
      <c r="F9" s="4" t="str">
        <f>VLOOKUP(A9,HOP!A:C,3,0)</f>
        <v>4147339</v>
      </c>
      <c r="G9" s="4">
        <f t="shared" si="0"/>
        <v>0</v>
      </c>
      <c r="H9" s="4" t="str">
        <f t="shared" si="1"/>
        <v>，4147339</v>
      </c>
      <c r="I9" s="4" t="str">
        <f>VLOOKUP(A9,HOP!A:U,21,0)</f>
        <v>直连</v>
      </c>
    </row>
    <row r="10" s="4" customFormat="1" hidden="1" spans="1:9">
      <c r="A10" s="5">
        <v>999228233682096</v>
      </c>
      <c r="B10" s="6">
        <v>45307</v>
      </c>
      <c r="C10" s="6">
        <v>45308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999228289040265</v>
      </c>
      <c r="B11" s="6">
        <v>45306</v>
      </c>
      <c r="C11" s="6">
        <v>45308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999228310999106</v>
      </c>
      <c r="B12" s="6">
        <v>45306</v>
      </c>
      <c r="C12" s="6">
        <v>45308</v>
      </c>
      <c r="D12" s="4">
        <v>1137.5</v>
      </c>
      <c r="E12" s="4" t="str">
        <f>VLOOKUP(A12,HOP!A:L,12,0)</f>
        <v>1137.50</v>
      </c>
      <c r="F12" s="4" t="str">
        <f>VLOOKUP(A12,HOP!A:C,3,0)</f>
        <v>4186779</v>
      </c>
      <c r="G12" s="4">
        <f t="shared" si="0"/>
        <v>0</v>
      </c>
      <c r="H12" s="4" t="str">
        <f t="shared" si="1"/>
        <v>，4186779</v>
      </c>
      <c r="I12" s="4" t="str">
        <f>VLOOKUP(A12,HOP!A:U,21,0)</f>
        <v>直连</v>
      </c>
    </row>
    <row r="13" s="4" customFormat="1" hidden="1" spans="1:9">
      <c r="A13" s="5">
        <v>999228398475360</v>
      </c>
      <c r="B13" s="6">
        <v>45307</v>
      </c>
      <c r="C13" s="6">
        <v>45308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999228400969921</v>
      </c>
      <c r="B14" s="6">
        <v>45307</v>
      </c>
      <c r="C14" s="6">
        <v>45308</v>
      </c>
      <c r="D14" s="4">
        <v>322.83</v>
      </c>
      <c r="E14" s="4" t="str">
        <f>VLOOKUP(A14,HOP!A:L,12,0)</f>
        <v>322.83</v>
      </c>
      <c r="F14" s="4" t="str">
        <f>VLOOKUP(A14,HOP!A:C,3,0)</f>
        <v>4229719</v>
      </c>
      <c r="G14" s="4">
        <f t="shared" si="0"/>
        <v>0</v>
      </c>
      <c r="H14" s="4" t="str">
        <f t="shared" si="1"/>
        <v>，4229719</v>
      </c>
      <c r="I14" s="4" t="str">
        <f>VLOOKUP(A14,HOP!A:U,21,0)</f>
        <v>直连</v>
      </c>
    </row>
    <row r="15" s="4" customFormat="1" hidden="1" spans="1:9">
      <c r="A15" s="5">
        <v>999228442342788</v>
      </c>
      <c r="B15" s="6">
        <v>45304</v>
      </c>
      <c r="C15" s="6">
        <v>45308</v>
      </c>
      <c r="D15" s="4">
        <v>5499.04</v>
      </c>
      <c r="E15" s="4" t="str">
        <f>VLOOKUP(A15,HOP!A:L,12,0)</f>
        <v>5499.04</v>
      </c>
      <c r="F15" s="4" t="str">
        <f>VLOOKUP(A15,HOP!A:C,3,0)</f>
        <v>4242817</v>
      </c>
      <c r="G15" s="4">
        <f t="shared" si="0"/>
        <v>0</v>
      </c>
      <c r="H15" s="4" t="str">
        <f t="shared" si="1"/>
        <v>，4242817</v>
      </c>
      <c r="I15" s="4" t="str">
        <f>VLOOKUP(A15,HOP!A:U,21,0)</f>
        <v>直连</v>
      </c>
    </row>
    <row r="16" s="4" customFormat="1" hidden="1" spans="1:9">
      <c r="A16" s="5">
        <v>999228509060020</v>
      </c>
      <c r="B16" s="6">
        <v>45306</v>
      </c>
      <c r="C16" s="6">
        <v>45308</v>
      </c>
      <c r="D16" s="4">
        <v>918.54</v>
      </c>
      <c r="E16" s="4" t="str">
        <f>VLOOKUP(A16,HOP!A:L,12,0)</f>
        <v>918.54</v>
      </c>
      <c r="F16" s="4" t="str">
        <f>VLOOKUP(A16,HOP!A:C,3,0)</f>
        <v>4268619</v>
      </c>
      <c r="G16" s="4">
        <f t="shared" si="0"/>
        <v>0</v>
      </c>
      <c r="H16" s="4" t="str">
        <f t="shared" si="1"/>
        <v>，4268619</v>
      </c>
      <c r="I16" s="4" t="str">
        <f>VLOOKUP(A16,HOP!A:U,21,0)</f>
        <v>直连</v>
      </c>
    </row>
    <row r="17" s="4" customFormat="1" hidden="1" spans="1:9">
      <c r="A17" s="5">
        <v>999228509945737</v>
      </c>
      <c r="B17" s="6">
        <v>45306</v>
      </c>
      <c r="C17" s="6">
        <v>45308</v>
      </c>
      <c r="D17" s="4">
        <v>1023.04</v>
      </c>
      <c r="E17" s="4" t="str">
        <f>VLOOKUP(A17,HOP!A:L,12,0)</f>
        <v>1023.04</v>
      </c>
      <c r="F17" s="4" t="str">
        <f>VLOOKUP(A17,HOP!A:C,3,0)</f>
        <v>4268907</v>
      </c>
      <c r="G17" s="4">
        <f t="shared" si="0"/>
        <v>0</v>
      </c>
      <c r="H17" s="4" t="str">
        <f t="shared" si="1"/>
        <v>，4268907</v>
      </c>
      <c r="I17" s="4" t="str">
        <f>VLOOKUP(A17,HOP!A:U,21,0)</f>
        <v>直连</v>
      </c>
    </row>
    <row r="18" s="4" customFormat="1" hidden="1" spans="1:9">
      <c r="A18" s="5">
        <v>999228605193900</v>
      </c>
      <c r="B18" s="6">
        <v>45306</v>
      </c>
      <c r="C18" s="6">
        <v>45308</v>
      </c>
      <c r="D18" s="4">
        <v>1577.34</v>
      </c>
      <c r="E18" s="4" t="str">
        <f>VLOOKUP(A18,HOP!A:L,12,0)</f>
        <v>1577.34</v>
      </c>
      <c r="F18" s="4" t="str">
        <f>VLOOKUP(A18,HOP!A:C,3,0)</f>
        <v>4313489</v>
      </c>
      <c r="G18" s="4">
        <f t="shared" si="0"/>
        <v>0</v>
      </c>
      <c r="H18" s="4" t="str">
        <f t="shared" si="1"/>
        <v>，4313489</v>
      </c>
      <c r="I18" s="4" t="str">
        <f>VLOOKUP(A18,HOP!A:U,21,0)</f>
        <v>直连</v>
      </c>
    </row>
    <row r="19" s="4" customFormat="1" hidden="1" spans="1:9">
      <c r="A19" s="5">
        <v>999228605527322</v>
      </c>
      <c r="B19" s="6">
        <v>45307</v>
      </c>
      <c r="C19" s="6">
        <v>45308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999229432668889</v>
      </c>
      <c r="B20" s="6">
        <v>45307</v>
      </c>
      <c r="C20" s="6">
        <v>45308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999229545042978</v>
      </c>
      <c r="B21" s="6">
        <v>45307</v>
      </c>
      <c r="C21" s="6">
        <v>45308</v>
      </c>
      <c r="D21" s="4">
        <v>985.5</v>
      </c>
      <c r="E21" s="4" t="str">
        <f>VLOOKUP(A21,HOP!A:L,12,0)</f>
        <v>985.50</v>
      </c>
      <c r="F21" s="4" t="str">
        <f>VLOOKUP(A21,HOP!A:C,3,0)</f>
        <v>4564209</v>
      </c>
      <c r="G21" s="4">
        <f t="shared" si="0"/>
        <v>0</v>
      </c>
      <c r="H21" s="4" t="str">
        <f t="shared" si="1"/>
        <v>，4564209</v>
      </c>
      <c r="I21" s="4" t="str">
        <f>VLOOKUP(A21,HOP!A:U,21,0)</f>
        <v>直采</v>
      </c>
    </row>
    <row r="22" s="4" customFormat="1" spans="1:10">
      <c r="A22" s="5">
        <v>999226346512495</v>
      </c>
      <c r="B22" s="6">
        <v>45293</v>
      </c>
      <c r="C22" s="6">
        <v>45301</v>
      </c>
      <c r="D22" s="4">
        <v>-6064.93</v>
      </c>
      <c r="E22" s="4" t="e">
        <f>VLOOKUP(A22,HOP!A:L,12,0)</f>
        <v>#N/A</v>
      </c>
      <c r="F22" s="4">
        <v>3834979</v>
      </c>
      <c r="G22" s="4" t="e">
        <f t="shared" si="0"/>
        <v>#N/A</v>
      </c>
      <c r="H22" s="4" t="str">
        <f t="shared" si="1"/>
        <v>，3834979</v>
      </c>
      <c r="I22" s="4" t="s">
        <v>323</v>
      </c>
      <c r="J22" s="4" t="s">
        <v>324</v>
      </c>
    </row>
    <row r="23" s="4" customFormat="1" hidden="1" spans="1:9">
      <c r="A23" s="5">
        <v>999226905381241</v>
      </c>
      <c r="B23" s="6">
        <v>45306</v>
      </c>
      <c r="C23" s="6">
        <v>45309</v>
      </c>
      <c r="D23" s="4">
        <v>6059.94</v>
      </c>
      <c r="E23" s="4" t="str">
        <f>VLOOKUP(A23,HOP!A:L,12,0)</f>
        <v>6059.94</v>
      </c>
      <c r="F23" s="4" t="str">
        <f>VLOOKUP(A23,HOP!A:C,3,0)</f>
        <v>3966794</v>
      </c>
      <c r="G23" s="4">
        <f t="shared" si="0"/>
        <v>0</v>
      </c>
      <c r="H23" s="4" t="str">
        <f t="shared" si="1"/>
        <v>，3966794</v>
      </c>
      <c r="I23" s="4" t="str">
        <f>VLOOKUP(A23,HOP!A:U,21,0)</f>
        <v>直连</v>
      </c>
    </row>
    <row r="24" s="4" customFormat="1" hidden="1" spans="1:9">
      <c r="A24" s="5">
        <v>999227961732354</v>
      </c>
      <c r="B24" s="6">
        <v>45306</v>
      </c>
      <c r="C24" s="6">
        <v>45309</v>
      </c>
      <c r="D24" s="4">
        <v>1009.41</v>
      </c>
      <c r="E24" s="4" t="str">
        <f>VLOOKUP(A24,HOP!A:L,12,0)</f>
        <v>1009.41</v>
      </c>
      <c r="F24" s="4" t="str">
        <f>VLOOKUP(A24,HOP!A:C,3,0)</f>
        <v>4087274</v>
      </c>
      <c r="G24" s="4">
        <f t="shared" si="0"/>
        <v>0</v>
      </c>
      <c r="H24" s="4" t="str">
        <f t="shared" si="1"/>
        <v>，4087274</v>
      </c>
      <c r="I24" s="4" t="str">
        <f>VLOOKUP(A24,HOP!A:U,21,0)</f>
        <v>直连</v>
      </c>
    </row>
    <row r="25" s="4" customFormat="1" hidden="1" spans="1:9">
      <c r="A25" s="5">
        <v>999228063504257</v>
      </c>
      <c r="B25" s="6">
        <v>45308</v>
      </c>
      <c r="C25" s="6">
        <v>45309</v>
      </c>
      <c r="D25" s="4">
        <v>1038.47</v>
      </c>
      <c r="E25" s="4" t="str">
        <f>VLOOKUP(A25,HOP!A:L,12,0)</f>
        <v>1038.47</v>
      </c>
      <c r="F25" s="4" t="str">
        <f>VLOOKUP(A25,HOP!A:C,3,0)</f>
        <v>4114541</v>
      </c>
      <c r="G25" s="4">
        <f t="shared" si="0"/>
        <v>0</v>
      </c>
      <c r="H25" s="4" t="str">
        <f t="shared" si="1"/>
        <v>，4114541</v>
      </c>
      <c r="I25" s="4" t="str">
        <f>VLOOKUP(A25,HOP!A:U,21,0)</f>
        <v>直连</v>
      </c>
    </row>
    <row r="26" s="4" customFormat="1" hidden="1" spans="1:9">
      <c r="A26" s="5">
        <v>999228214695807</v>
      </c>
      <c r="B26" s="6">
        <v>45306</v>
      </c>
      <c r="C26" s="6">
        <v>45309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999228266535491</v>
      </c>
      <c r="B27" s="6">
        <v>45307</v>
      </c>
      <c r="C27" s="6">
        <v>45309</v>
      </c>
      <c r="D27" s="4">
        <v>1802.06</v>
      </c>
      <c r="E27" s="4" t="str">
        <f>VLOOKUP(A27,HOP!A:L,12,0)</f>
        <v>1802.06</v>
      </c>
      <c r="F27" s="4" t="str">
        <f>VLOOKUP(A27,HOP!A:C,3,0)</f>
        <v>4168736</v>
      </c>
      <c r="G27" s="4">
        <f t="shared" si="0"/>
        <v>0</v>
      </c>
      <c r="H27" s="4" t="str">
        <f t="shared" si="1"/>
        <v>，4168736</v>
      </c>
      <c r="I27" s="4" t="str">
        <f>VLOOKUP(A27,HOP!A:U,21,0)</f>
        <v>直连</v>
      </c>
    </row>
    <row r="28" s="4" customFormat="1" hidden="1" spans="1:9">
      <c r="A28" s="5">
        <v>999228274330102</v>
      </c>
      <c r="B28" s="6">
        <v>45308</v>
      </c>
      <c r="C28" s="6">
        <v>45309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999228290028566</v>
      </c>
      <c r="B29" s="6">
        <v>45307</v>
      </c>
      <c r="C29" s="6">
        <v>45309</v>
      </c>
      <c r="D29" s="4">
        <v>4713.54</v>
      </c>
      <c r="E29" s="4" t="str">
        <f>VLOOKUP(A29,HOP!A:L,12,0)</f>
        <v>4713.54</v>
      </c>
      <c r="F29" s="4" t="str">
        <f>VLOOKUP(A29,HOP!A:C,3,0)</f>
        <v>4179458</v>
      </c>
      <c r="G29" s="4">
        <f t="shared" si="0"/>
        <v>0</v>
      </c>
      <c r="H29" s="4" t="str">
        <f t="shared" si="1"/>
        <v>，4179458</v>
      </c>
      <c r="I29" s="4" t="str">
        <f>VLOOKUP(A29,HOP!A:U,21,0)</f>
        <v>直采</v>
      </c>
    </row>
    <row r="30" s="4" customFormat="1" hidden="1" spans="1:9">
      <c r="A30" s="5">
        <v>999228367848954</v>
      </c>
      <c r="B30" s="6">
        <v>45306</v>
      </c>
      <c r="C30" s="6">
        <v>45309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999228443209453</v>
      </c>
      <c r="B31" s="6">
        <v>45305</v>
      </c>
      <c r="C31" s="6">
        <v>45309</v>
      </c>
      <c r="D31" s="4">
        <v>2668.68</v>
      </c>
      <c r="E31" s="4" t="str">
        <f>VLOOKUP(A31,HOP!A:L,12,0)</f>
        <v>2668.68</v>
      </c>
      <c r="F31" s="4" t="str">
        <f>VLOOKUP(A31,HOP!A:C,3,0)</f>
        <v>4244522</v>
      </c>
      <c r="G31" s="4">
        <f t="shared" si="0"/>
        <v>0</v>
      </c>
      <c r="H31" s="4" t="str">
        <f t="shared" si="1"/>
        <v>，4244522</v>
      </c>
      <c r="I31" s="4" t="str">
        <f>VLOOKUP(A31,HOP!A:U,21,0)</f>
        <v>直采</v>
      </c>
    </row>
    <row r="32" s="4" customFormat="1" hidden="1" spans="1:9">
      <c r="A32" s="5">
        <v>999228445693564</v>
      </c>
      <c r="B32" s="6">
        <v>45307</v>
      </c>
      <c r="C32" s="6">
        <v>45309</v>
      </c>
      <c r="D32" s="4">
        <v>697.46</v>
      </c>
      <c r="E32" s="4" t="str">
        <f>VLOOKUP(A32,HOP!A:L,12,0)</f>
        <v>697.46</v>
      </c>
      <c r="F32" s="4" t="str">
        <f>VLOOKUP(A32,HOP!A:C,3,0)</f>
        <v>4248899</v>
      </c>
      <c r="G32" s="4">
        <f t="shared" si="0"/>
        <v>0</v>
      </c>
      <c r="H32" s="4" t="str">
        <f t="shared" si="1"/>
        <v>，4248899</v>
      </c>
      <c r="I32" s="4" t="str">
        <f>VLOOKUP(A32,HOP!A:U,21,0)</f>
        <v>直连</v>
      </c>
    </row>
    <row r="33" s="4" customFormat="1" hidden="1" spans="1:9">
      <c r="A33" s="5">
        <v>999228569251033</v>
      </c>
      <c r="B33" s="6">
        <v>45306</v>
      </c>
      <c r="C33" s="6">
        <v>45309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999228606011322</v>
      </c>
      <c r="B34" s="6">
        <v>45306</v>
      </c>
      <c r="C34" s="6">
        <v>45309</v>
      </c>
      <c r="D34" s="4">
        <v>920.79</v>
      </c>
      <c r="E34" s="4" t="str">
        <f>VLOOKUP(A34,HOP!A:L,12,0)</f>
        <v>920.79</v>
      </c>
      <c r="F34" s="4" t="str">
        <f>VLOOKUP(A34,HOP!A:C,3,0)</f>
        <v>4314099</v>
      </c>
      <c r="G34" s="4">
        <f t="shared" si="0"/>
        <v>0</v>
      </c>
      <c r="H34" s="4" t="str">
        <f t="shared" si="1"/>
        <v>，4314099</v>
      </c>
      <c r="I34" s="4" t="str">
        <f>VLOOKUP(A34,HOP!A:U,21,0)</f>
        <v>直连</v>
      </c>
    </row>
    <row r="35" s="4" customFormat="1" hidden="1" spans="1:9">
      <c r="A35" s="5">
        <v>999229422329456</v>
      </c>
      <c r="B35" s="6">
        <v>45306</v>
      </c>
      <c r="C35" s="6">
        <v>45309</v>
      </c>
      <c r="D35" s="4">
        <v>5485.74</v>
      </c>
      <c r="E35" s="4" t="str">
        <f>VLOOKUP(A35,HOP!A:L,12,0)</f>
        <v>5485.74</v>
      </c>
      <c r="F35" s="4" t="str">
        <f>VLOOKUP(A35,HOP!A:C,3,0)</f>
        <v>4484421</v>
      </c>
      <c r="G35" s="4">
        <f t="shared" ref="G35:G56" si="2">D35-E35</f>
        <v>0</v>
      </c>
      <c r="H35" s="4" t="str">
        <f t="shared" ref="H35:H56" si="3">$H$1&amp;F35</f>
        <v>，4484421</v>
      </c>
      <c r="I35" s="4" t="str">
        <f>VLOOKUP(A35,HOP!A:U,21,0)</f>
        <v>直采</v>
      </c>
    </row>
    <row r="36" s="4" customFormat="1" hidden="1" spans="1:9">
      <c r="A36" s="5">
        <v>999229464761240</v>
      </c>
      <c r="B36" s="6">
        <v>45307</v>
      </c>
      <c r="C36" s="6">
        <v>45309</v>
      </c>
      <c r="D36" s="4">
        <v>1586.26</v>
      </c>
      <c r="E36" s="4" t="str">
        <f>VLOOKUP(A36,HOP!A:L,12,0)</f>
        <v>1586.26</v>
      </c>
      <c r="F36" s="4" t="str">
        <f>VLOOKUP(A36,HOP!A:C,3,0)</f>
        <v>4541411</v>
      </c>
      <c r="G36" s="4">
        <f t="shared" si="2"/>
        <v>0</v>
      </c>
      <c r="H36" s="4" t="str">
        <f t="shared" si="3"/>
        <v>，4541411</v>
      </c>
      <c r="I36" s="4" t="str">
        <f>VLOOKUP(A36,HOP!A:U,21,0)</f>
        <v>直连</v>
      </c>
    </row>
    <row r="37" s="4" customFormat="1" hidden="1" spans="1:9">
      <c r="A37" s="5">
        <v>999224266304931</v>
      </c>
      <c r="B37" s="6">
        <v>45309</v>
      </c>
      <c r="C37" s="6">
        <v>45310</v>
      </c>
      <c r="D37" s="4">
        <v>2108</v>
      </c>
      <c r="E37" s="4" t="str">
        <f>VLOOKUP(A37,HOP!A:L,12,0)</f>
        <v>2108.00</v>
      </c>
      <c r="F37" s="4" t="str">
        <f>VLOOKUP(A37,HOP!A:C,3,0)</f>
        <v>3389315</v>
      </c>
      <c r="G37" s="4">
        <f t="shared" si="2"/>
        <v>0</v>
      </c>
      <c r="H37" s="4" t="str">
        <f t="shared" si="3"/>
        <v>，3389315</v>
      </c>
      <c r="I37" s="4" t="str">
        <f>VLOOKUP(A37,HOP!A:U,21,0)</f>
        <v>直连</v>
      </c>
    </row>
    <row r="38" s="4" customFormat="1" hidden="1" spans="1:9">
      <c r="A38" s="5">
        <v>999227296786522</v>
      </c>
      <c r="B38" s="6">
        <v>45305</v>
      </c>
      <c r="C38" s="6">
        <v>45310</v>
      </c>
      <c r="D38" s="4">
        <v>9993.9</v>
      </c>
      <c r="E38" s="4" t="str">
        <f>VLOOKUP(A38,HOP!A:L,12,0)</f>
        <v>9993.90</v>
      </c>
      <c r="F38" s="4" t="str">
        <f>VLOOKUP(A38,HOP!A:C,3,0)</f>
        <v>4038816</v>
      </c>
      <c r="G38" s="4">
        <f t="shared" si="2"/>
        <v>0</v>
      </c>
      <c r="H38" s="4" t="str">
        <f t="shared" si="3"/>
        <v>，4038816</v>
      </c>
      <c r="I38" s="4" t="str">
        <f>VLOOKUP(A38,HOP!A:U,21,0)</f>
        <v>直连</v>
      </c>
    </row>
    <row r="39" s="4" customFormat="1" hidden="1" spans="1:9">
      <c r="A39" s="5">
        <v>999228040943026</v>
      </c>
      <c r="B39" s="6">
        <v>45307</v>
      </c>
      <c r="C39" s="6">
        <v>45310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999228072774745</v>
      </c>
      <c r="B40" s="6">
        <v>45309</v>
      </c>
      <c r="C40" s="6">
        <v>45310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999228121349233</v>
      </c>
      <c r="B41" s="6">
        <v>45307</v>
      </c>
      <c r="C41" s="6">
        <v>45310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999228213738166</v>
      </c>
      <c r="B42" s="6">
        <v>45306</v>
      </c>
      <c r="C42" s="6">
        <v>45310</v>
      </c>
      <c r="D42" s="4">
        <v>1892.36</v>
      </c>
      <c r="E42" s="4" t="str">
        <f>VLOOKUP(A42,HOP!A:L,12,0)</f>
        <v>1892.36</v>
      </c>
      <c r="F42" s="4" t="str">
        <f>VLOOKUP(A42,HOP!A:C,3,0)</f>
        <v>4151976</v>
      </c>
      <c r="G42" s="4">
        <f t="shared" si="2"/>
        <v>0</v>
      </c>
      <c r="H42" s="4" t="str">
        <f t="shared" si="3"/>
        <v>，4151976</v>
      </c>
      <c r="I42" s="4" t="str">
        <f>VLOOKUP(A42,HOP!A:U,21,0)</f>
        <v>直连</v>
      </c>
    </row>
    <row r="43" s="4" customFormat="1" hidden="1" spans="1:9">
      <c r="A43" s="5">
        <v>999228238295464</v>
      </c>
      <c r="B43" s="6">
        <v>45305</v>
      </c>
      <c r="C43" s="6">
        <v>45310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999228272910732</v>
      </c>
      <c r="B44" s="6">
        <v>45308</v>
      </c>
      <c r="C44" s="6">
        <v>45310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999228333580661</v>
      </c>
      <c r="B45" s="6">
        <v>45308</v>
      </c>
      <c r="C45" s="6">
        <v>45310</v>
      </c>
      <c r="D45" s="4">
        <v>3149.66</v>
      </c>
      <c r="E45" s="4" t="str">
        <f>VLOOKUP(A45,HOP!A:L,12,0)</f>
        <v>3149.66</v>
      </c>
      <c r="F45" s="4" t="str">
        <f>VLOOKUP(A45,HOP!A:C,3,0)</f>
        <v>4199193</v>
      </c>
      <c r="G45" s="4">
        <f t="shared" si="2"/>
        <v>0</v>
      </c>
      <c r="H45" s="4" t="str">
        <f t="shared" si="3"/>
        <v>，4199193</v>
      </c>
      <c r="I45" s="4" t="str">
        <f>VLOOKUP(A45,HOP!A:U,21,0)</f>
        <v>直连</v>
      </c>
    </row>
    <row r="46" s="4" customFormat="1" hidden="1" spans="1:9">
      <c r="A46" s="5">
        <v>999228367435861</v>
      </c>
      <c r="B46" s="6">
        <v>45309</v>
      </c>
      <c r="C46" s="6">
        <v>45310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999228367630773</v>
      </c>
      <c r="B47" s="6">
        <v>45309</v>
      </c>
      <c r="C47" s="6">
        <v>45310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999228367649176</v>
      </c>
      <c r="B48" s="6">
        <v>45309</v>
      </c>
      <c r="C48" s="6">
        <v>45310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999228494063044</v>
      </c>
      <c r="B49" s="6">
        <v>45307</v>
      </c>
      <c r="C49" s="6">
        <v>45310</v>
      </c>
      <c r="D49" s="4">
        <v>642.78</v>
      </c>
      <c r="E49" s="4" t="str">
        <f>VLOOKUP(A49,HOP!A:L,12,0)</f>
        <v>642.78</v>
      </c>
      <c r="F49" s="4" t="str">
        <f>VLOOKUP(A49,HOP!A:C,3,0)</f>
        <v>4263228</v>
      </c>
      <c r="G49" s="4">
        <f t="shared" si="2"/>
        <v>0</v>
      </c>
      <c r="H49" s="4" t="str">
        <f t="shared" si="3"/>
        <v>，4263228</v>
      </c>
      <c r="I49" s="4" t="str">
        <f>VLOOKUP(A49,HOP!A:U,21,0)</f>
        <v>直连</v>
      </c>
    </row>
    <row r="50" s="4" customFormat="1" hidden="1" spans="1:9">
      <c r="A50" s="5">
        <v>999228511269827</v>
      </c>
      <c r="B50" s="6">
        <v>45309</v>
      </c>
      <c r="C50" s="6">
        <v>45310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999228548242567</v>
      </c>
      <c r="B51" s="6">
        <v>45308</v>
      </c>
      <c r="C51" s="6">
        <v>45310</v>
      </c>
      <c r="D51" s="4">
        <v>853.9</v>
      </c>
      <c r="E51" s="4" t="str">
        <f>VLOOKUP(A51,HOP!A:L,12,0)</f>
        <v>853.90</v>
      </c>
      <c r="F51" s="4" t="str">
        <f>VLOOKUP(A51,HOP!A:C,3,0)</f>
        <v>4278424</v>
      </c>
      <c r="G51" s="4">
        <f t="shared" si="2"/>
        <v>0</v>
      </c>
      <c r="H51" s="4" t="str">
        <f t="shared" si="3"/>
        <v>，4278424</v>
      </c>
      <c r="I51" s="4" t="str">
        <f>VLOOKUP(A51,HOP!A:U,21,0)</f>
        <v>直连</v>
      </c>
    </row>
    <row r="52" s="4" customFormat="1" hidden="1" spans="1:9">
      <c r="A52" s="5">
        <v>999228560512039</v>
      </c>
      <c r="B52" s="6">
        <v>45307</v>
      </c>
      <c r="C52" s="6">
        <v>45310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999229407363318</v>
      </c>
      <c r="B53" s="6">
        <v>45307</v>
      </c>
      <c r="C53" s="6">
        <v>45310</v>
      </c>
      <c r="D53" s="4">
        <v>2386.26</v>
      </c>
      <c r="E53" s="4" t="str">
        <f>VLOOKUP(A53,HOP!A:L,12,0)</f>
        <v>2386.26</v>
      </c>
      <c r="F53" s="4" t="str">
        <f>VLOOKUP(A53,HOP!A:C,3,0)</f>
        <v>4463848</v>
      </c>
      <c r="G53" s="4">
        <f t="shared" si="2"/>
        <v>0</v>
      </c>
      <c r="H53" s="4" t="str">
        <f t="shared" si="3"/>
        <v>，4463848</v>
      </c>
      <c r="I53" s="4" t="str">
        <f>VLOOKUP(A53,HOP!A:U,21,0)</f>
        <v>直采</v>
      </c>
    </row>
    <row r="54" s="4" customFormat="1" hidden="1" spans="1:9">
      <c r="A54" s="5">
        <v>999229471518546</v>
      </c>
      <c r="B54" s="6">
        <v>45308</v>
      </c>
      <c r="C54" s="6">
        <v>45310</v>
      </c>
      <c r="D54" s="4">
        <v>2030.94</v>
      </c>
      <c r="E54" s="4" t="str">
        <f>VLOOKUP(A54,HOP!A:L,12,0)</f>
        <v>2030.94</v>
      </c>
      <c r="F54" s="4" t="str">
        <f>VLOOKUP(A54,HOP!A:C,3,0)</f>
        <v>4545374</v>
      </c>
      <c r="G54" s="4">
        <f t="shared" si="2"/>
        <v>0</v>
      </c>
      <c r="H54" s="4" t="str">
        <f t="shared" si="3"/>
        <v>，4545374</v>
      </c>
      <c r="I54" s="4" t="str">
        <f>VLOOKUP(A54,HOP!A:U,21,0)</f>
        <v>直采</v>
      </c>
    </row>
    <row r="55" s="4" customFormat="1" hidden="1" spans="1:9">
      <c r="A55" s="5">
        <v>999229565898842</v>
      </c>
      <c r="B55" s="6">
        <v>45309</v>
      </c>
      <c r="C55" s="6">
        <v>45310</v>
      </c>
      <c r="D55" s="4">
        <v>2912.65</v>
      </c>
      <c r="E55" s="4" t="str">
        <f>VLOOKUP(A55,HOP!A:L,12,0)</f>
        <v>2912.65</v>
      </c>
      <c r="F55" s="4" t="str">
        <f>VLOOKUP(A55,HOP!A:C,3,0)</f>
        <v>4569870</v>
      </c>
      <c r="G55" s="4">
        <f t="shared" si="2"/>
        <v>0</v>
      </c>
      <c r="H55" s="4" t="str">
        <f t="shared" si="3"/>
        <v>，4569870</v>
      </c>
      <c r="I55" s="4" t="str">
        <f>VLOOKUP(A55,HOP!A:U,21,0)</f>
        <v>直采</v>
      </c>
    </row>
    <row r="56" s="4" customFormat="1" hidden="1" spans="1:9">
      <c r="A56" s="5">
        <v>999229603054500</v>
      </c>
      <c r="B56" s="6">
        <v>45309</v>
      </c>
      <c r="C56" s="6">
        <v>45310</v>
      </c>
      <c r="D56" s="4">
        <v>533.63</v>
      </c>
      <c r="E56" s="4" t="str">
        <f>VLOOKUP(A56,HOP!A:L,12,0)</f>
        <v>533.63</v>
      </c>
      <c r="F56" s="4" t="str">
        <f>VLOOKUP(A56,HOP!A:C,3,0)</f>
        <v>4578145</v>
      </c>
      <c r="G56" s="4">
        <f t="shared" si="2"/>
        <v>0</v>
      </c>
      <c r="H56" s="4" t="str">
        <f t="shared" si="3"/>
        <v>，4578145</v>
      </c>
      <c r="I56" s="4" t="str">
        <f>VLOOKUP(A56,HOP!A:U,21,0)</f>
        <v>直连</v>
      </c>
    </row>
    <row r="58" spans="4:4">
      <c r="D58" s="4">
        <f>SUM(D2:D57)</f>
        <v>81056.85</v>
      </c>
    </row>
    <row r="60" spans="4:4">
      <c r="D60" s="4" t="s">
        <v>325</v>
      </c>
    </row>
    <row r="62" spans="1:3">
      <c r="A62" s="4" t="s">
        <v>326</v>
      </c>
      <c r="C62" s="4">
        <v>22473.29</v>
      </c>
    </row>
    <row r="63" spans="1:3">
      <c r="A63" s="4" t="s">
        <v>327</v>
      </c>
      <c r="C63" s="4">
        <v>58583.56</v>
      </c>
    </row>
    <row r="64" spans="1:3">
      <c r="A64" s="4" t="s">
        <v>328</v>
      </c>
      <c r="C64" s="4">
        <f>SUBTOTAL(9,C62:C63)</f>
        <v>81056.85</v>
      </c>
    </row>
  </sheetData>
  <autoFilter ref="A1:X56">
    <filterColumn colId="3">
      <filters>
        <filter val="1009.41"/>
        <filter val="-6064.93"/>
        <filter val="918.54"/>
        <filter val="1023.04"/>
        <filter val="5499.04"/>
        <filter val="607.56"/>
        <filter val="1802.06"/>
        <filter val="1038.47"/>
        <filter val="533.63"/>
        <filter val="1577.34"/>
        <filter val="5485.74"/>
        <filter val="985.5"/>
        <filter val="1137.5"/>
        <filter val="6423.35"/>
        <filter val="1892.36"/>
        <filter val="853.9"/>
        <filter val="9993.9"/>
        <filter val="13722.72"/>
        <filter val="2912.65"/>
        <filter val="1586.26"/>
        <filter val="2386.26"/>
        <filter val="3149.66"/>
        <filter val="642.78"/>
        <filter val="2668.68"/>
        <filter val="920.79"/>
        <filter val="1735.51"/>
        <filter val="682.42"/>
        <filter val="322.83"/>
        <filter val="2030.94"/>
        <filter val="4713.54"/>
        <filter val="6059.94"/>
        <filter val="697.46"/>
        <filter val="210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329</v>
      </c>
      <c r="B1" s="2" t="s">
        <v>330</v>
      </c>
      <c r="C1" s="2" t="s">
        <v>331</v>
      </c>
      <c r="D1" s="2" t="s">
        <v>332</v>
      </c>
      <c r="E1" s="2" t="s">
        <v>13</v>
      </c>
      <c r="F1" s="2" t="s">
        <v>5</v>
      </c>
      <c r="G1" s="2" t="s">
        <v>6</v>
      </c>
      <c r="H1" s="2" t="s">
        <v>333</v>
      </c>
      <c r="I1" s="2" t="s">
        <v>334</v>
      </c>
      <c r="J1" s="2" t="s">
        <v>335</v>
      </c>
      <c r="K1" s="2" t="s">
        <v>336</v>
      </c>
      <c r="L1" s="2" t="s">
        <v>337</v>
      </c>
      <c r="M1" s="2" t="s">
        <v>338</v>
      </c>
      <c r="N1" s="2" t="s">
        <v>339</v>
      </c>
      <c r="O1" s="2" t="s">
        <v>340</v>
      </c>
      <c r="P1" s="2" t="s">
        <v>341</v>
      </c>
      <c r="Q1" s="2" t="s">
        <v>342</v>
      </c>
      <c r="R1" s="2" t="s">
        <v>343</v>
      </c>
      <c r="S1" s="2" t="s">
        <v>344</v>
      </c>
      <c r="T1" s="2" t="s">
        <v>345</v>
      </c>
      <c r="U1" s="2" t="s">
        <v>346</v>
      </c>
      <c r="V1" s="2" t="s">
        <v>347</v>
      </c>
    </row>
    <row r="2" s="1" customFormat="1" spans="1:22">
      <c r="A2" s="3">
        <v>999224266304931</v>
      </c>
      <c r="B2" s="1" t="s">
        <v>348</v>
      </c>
      <c r="C2" s="1" t="s">
        <v>349</v>
      </c>
      <c r="D2" s="1" t="s">
        <v>350</v>
      </c>
      <c r="E2" s="1" t="s">
        <v>351</v>
      </c>
      <c r="F2" s="1" t="s">
        <v>352</v>
      </c>
      <c r="G2" s="1" t="s">
        <v>353</v>
      </c>
      <c r="H2" s="1" t="s">
        <v>354</v>
      </c>
      <c r="I2" s="1" t="s">
        <v>355</v>
      </c>
      <c r="J2" s="1" t="s">
        <v>30</v>
      </c>
      <c r="K2" s="1" t="s">
        <v>356</v>
      </c>
      <c r="L2" s="1" t="s">
        <v>356</v>
      </c>
      <c r="M2" s="1" t="s">
        <v>357</v>
      </c>
      <c r="N2" s="1" t="s">
        <v>357</v>
      </c>
      <c r="O2" s="1" t="s">
        <v>358</v>
      </c>
      <c r="P2" s="1" t="s">
        <v>359</v>
      </c>
      <c r="Q2" s="1" t="s">
        <v>360</v>
      </c>
      <c r="R2" s="1" t="s">
        <v>361</v>
      </c>
      <c r="S2" s="1" t="s">
        <v>362</v>
      </c>
      <c r="T2" s="1" t="s">
        <v>363</v>
      </c>
      <c r="U2" s="1" t="s">
        <v>323</v>
      </c>
      <c r="V2" s="1" t="s">
        <v>364</v>
      </c>
    </row>
    <row r="3" s="1" customFormat="1" spans="1:22">
      <c r="A3" s="3">
        <v>999226669810283</v>
      </c>
      <c r="B3" s="1" t="s">
        <v>365</v>
      </c>
      <c r="C3" s="1" t="s">
        <v>366</v>
      </c>
      <c r="D3" s="1" t="s">
        <v>367</v>
      </c>
      <c r="E3" s="1" t="s">
        <v>368</v>
      </c>
      <c r="F3" s="1" t="s">
        <v>369</v>
      </c>
      <c r="G3" s="1" t="s">
        <v>370</v>
      </c>
      <c r="H3" s="1" t="s">
        <v>354</v>
      </c>
      <c r="I3" s="1" t="s">
        <v>371</v>
      </c>
      <c r="J3" s="1" t="s">
        <v>30</v>
      </c>
      <c r="K3" s="1" t="s">
        <v>372</v>
      </c>
      <c r="L3" s="1" t="s">
        <v>372</v>
      </c>
      <c r="M3" s="1" t="s">
        <v>357</v>
      </c>
      <c r="N3" s="1" t="s">
        <v>357</v>
      </c>
      <c r="O3" s="1" t="s">
        <v>358</v>
      </c>
      <c r="P3" s="1" t="s">
        <v>359</v>
      </c>
      <c r="Q3" s="1" t="s">
        <v>360</v>
      </c>
      <c r="R3" s="1" t="s">
        <v>373</v>
      </c>
      <c r="S3" s="1" t="s">
        <v>362</v>
      </c>
      <c r="T3" s="1" t="s">
        <v>363</v>
      </c>
      <c r="U3" s="1" t="s">
        <v>374</v>
      </c>
      <c r="V3" s="1" t="s">
        <v>375</v>
      </c>
    </row>
    <row r="4" s="1" customFormat="1" spans="1:22">
      <c r="A4" s="3">
        <v>999226669979065</v>
      </c>
      <c r="B4" s="1" t="s">
        <v>365</v>
      </c>
      <c r="C4" s="1" t="s">
        <v>376</v>
      </c>
      <c r="D4" s="1" t="s">
        <v>367</v>
      </c>
      <c r="E4" s="1" t="s">
        <v>377</v>
      </c>
      <c r="F4" s="1" t="s">
        <v>369</v>
      </c>
      <c r="G4" s="1" t="s">
        <v>370</v>
      </c>
      <c r="H4" s="1" t="s">
        <v>354</v>
      </c>
      <c r="I4" s="1" t="s">
        <v>378</v>
      </c>
      <c r="J4" s="1" t="s">
        <v>30</v>
      </c>
      <c r="K4" s="1" t="s">
        <v>379</v>
      </c>
      <c r="L4" s="1" t="s">
        <v>379</v>
      </c>
      <c r="M4" s="1" t="s">
        <v>357</v>
      </c>
      <c r="N4" s="1" t="s">
        <v>357</v>
      </c>
      <c r="O4" s="1" t="s">
        <v>358</v>
      </c>
      <c r="P4" s="1" t="s">
        <v>359</v>
      </c>
      <c r="Q4" s="1" t="s">
        <v>360</v>
      </c>
      <c r="R4" s="1" t="s">
        <v>380</v>
      </c>
      <c r="S4" s="1" t="s">
        <v>362</v>
      </c>
      <c r="T4" s="1" t="s">
        <v>363</v>
      </c>
      <c r="U4" s="1" t="s">
        <v>374</v>
      </c>
      <c r="V4" s="1" t="s">
        <v>375</v>
      </c>
    </row>
    <row r="5" s="1" customFormat="1" spans="1:22">
      <c r="A5" s="3">
        <v>999226905381241</v>
      </c>
      <c r="B5" s="1" t="s">
        <v>381</v>
      </c>
      <c r="C5" s="1" t="s">
        <v>382</v>
      </c>
      <c r="D5" s="1" t="s">
        <v>383</v>
      </c>
      <c r="E5" s="1" t="s">
        <v>384</v>
      </c>
      <c r="F5" s="1" t="s">
        <v>369</v>
      </c>
      <c r="G5" s="1" t="s">
        <v>352</v>
      </c>
      <c r="H5" s="1" t="s">
        <v>354</v>
      </c>
      <c r="I5" s="1" t="s">
        <v>385</v>
      </c>
      <c r="J5" s="1" t="s">
        <v>30</v>
      </c>
      <c r="K5" s="1" t="s">
        <v>386</v>
      </c>
      <c r="L5" s="1" t="s">
        <v>386</v>
      </c>
      <c r="M5" s="1" t="s">
        <v>357</v>
      </c>
      <c r="N5" s="1" t="s">
        <v>357</v>
      </c>
      <c r="O5" s="1" t="s">
        <v>358</v>
      </c>
      <c r="P5" s="1" t="s">
        <v>359</v>
      </c>
      <c r="Q5" s="1" t="s">
        <v>360</v>
      </c>
      <c r="R5" s="1" t="s">
        <v>387</v>
      </c>
      <c r="S5" s="1" t="s">
        <v>362</v>
      </c>
      <c r="T5" s="1" t="s">
        <v>363</v>
      </c>
      <c r="U5" s="1" t="s">
        <v>323</v>
      </c>
      <c r="V5" s="1" t="s">
        <v>388</v>
      </c>
    </row>
    <row r="6" s="1" customFormat="1" spans="1:22">
      <c r="A6" s="3">
        <v>999227296786522</v>
      </c>
      <c r="B6" s="1" t="s">
        <v>389</v>
      </c>
      <c r="C6" s="1" t="s">
        <v>390</v>
      </c>
      <c r="D6" s="1" t="s">
        <v>350</v>
      </c>
      <c r="E6" s="1" t="s">
        <v>391</v>
      </c>
      <c r="F6" s="1" t="s">
        <v>392</v>
      </c>
      <c r="G6" s="1" t="s">
        <v>353</v>
      </c>
      <c r="H6" s="1" t="s">
        <v>354</v>
      </c>
      <c r="I6" s="1" t="s">
        <v>393</v>
      </c>
      <c r="J6" s="1" t="s">
        <v>30</v>
      </c>
      <c r="K6" s="1" t="s">
        <v>394</v>
      </c>
      <c r="L6" s="1" t="s">
        <v>394</v>
      </c>
      <c r="M6" s="1" t="s">
        <v>357</v>
      </c>
      <c r="N6" s="1" t="s">
        <v>357</v>
      </c>
      <c r="O6" s="1" t="s">
        <v>358</v>
      </c>
      <c r="P6" s="1" t="s">
        <v>359</v>
      </c>
      <c r="Q6" s="1" t="s">
        <v>360</v>
      </c>
      <c r="R6" s="1" t="s">
        <v>395</v>
      </c>
      <c r="S6" s="1" t="s">
        <v>362</v>
      </c>
      <c r="T6" s="1" t="s">
        <v>363</v>
      </c>
      <c r="U6" s="1" t="s">
        <v>323</v>
      </c>
      <c r="V6" s="1" t="s">
        <v>364</v>
      </c>
    </row>
    <row r="7" s="1" customFormat="1" spans="1:22">
      <c r="A7" s="3">
        <v>999227961732354</v>
      </c>
      <c r="B7" s="1" t="s">
        <v>396</v>
      </c>
      <c r="C7" s="1" t="s">
        <v>397</v>
      </c>
      <c r="D7" s="1" t="s">
        <v>398</v>
      </c>
      <c r="E7" s="1" t="s">
        <v>399</v>
      </c>
      <c r="F7" s="1" t="s">
        <v>369</v>
      </c>
      <c r="G7" s="1" t="s">
        <v>352</v>
      </c>
      <c r="H7" s="1" t="s">
        <v>354</v>
      </c>
      <c r="I7" s="1" t="s">
        <v>400</v>
      </c>
      <c r="J7" s="1" t="s">
        <v>30</v>
      </c>
      <c r="K7" s="1" t="s">
        <v>401</v>
      </c>
      <c r="L7" s="1" t="s">
        <v>401</v>
      </c>
      <c r="M7" s="1" t="s">
        <v>357</v>
      </c>
      <c r="N7" s="1" t="s">
        <v>357</v>
      </c>
      <c r="O7" s="1" t="s">
        <v>358</v>
      </c>
      <c r="P7" s="1" t="s">
        <v>359</v>
      </c>
      <c r="Q7" s="1" t="s">
        <v>360</v>
      </c>
      <c r="R7" s="1" t="s">
        <v>402</v>
      </c>
      <c r="S7" s="1" t="s">
        <v>362</v>
      </c>
      <c r="T7" s="1" t="s">
        <v>363</v>
      </c>
      <c r="U7" s="1" t="s">
        <v>323</v>
      </c>
      <c r="V7" s="1" t="s">
        <v>403</v>
      </c>
    </row>
    <row r="8" s="1" customFormat="1" spans="1:22">
      <c r="A8" s="3">
        <v>999228000579565</v>
      </c>
      <c r="B8" s="1" t="s">
        <v>404</v>
      </c>
      <c r="C8" s="1" t="s">
        <v>405</v>
      </c>
      <c r="D8" s="1" t="s">
        <v>406</v>
      </c>
      <c r="E8" s="1" t="s">
        <v>407</v>
      </c>
      <c r="F8" s="1" t="s">
        <v>408</v>
      </c>
      <c r="G8" s="1" t="s">
        <v>370</v>
      </c>
      <c r="H8" s="1" t="s">
        <v>354</v>
      </c>
      <c r="I8" s="1" t="s">
        <v>409</v>
      </c>
      <c r="J8" s="1" t="s">
        <v>30</v>
      </c>
      <c r="K8" s="1" t="s">
        <v>410</v>
      </c>
      <c r="L8" s="1" t="s">
        <v>410</v>
      </c>
      <c r="M8" s="1" t="s">
        <v>357</v>
      </c>
      <c r="N8" s="1" t="s">
        <v>357</v>
      </c>
      <c r="O8" s="1" t="s">
        <v>358</v>
      </c>
      <c r="P8" s="1" t="s">
        <v>359</v>
      </c>
      <c r="Q8" s="1" t="s">
        <v>360</v>
      </c>
      <c r="R8" s="1" t="s">
        <v>411</v>
      </c>
      <c r="S8" s="1" t="s">
        <v>362</v>
      </c>
      <c r="T8" s="1" t="s">
        <v>363</v>
      </c>
      <c r="U8" s="1" t="s">
        <v>323</v>
      </c>
      <c r="V8" s="1" t="s">
        <v>388</v>
      </c>
    </row>
    <row r="9" s="1" customFormat="1" spans="1:22">
      <c r="A9" s="3">
        <v>999228018499692</v>
      </c>
      <c r="B9" s="1" t="s">
        <v>412</v>
      </c>
      <c r="C9" s="1" t="s">
        <v>413</v>
      </c>
      <c r="D9" s="1" t="s">
        <v>414</v>
      </c>
      <c r="E9" s="1" t="s">
        <v>415</v>
      </c>
      <c r="F9" s="1" t="s">
        <v>416</v>
      </c>
      <c r="G9" s="1" t="s">
        <v>370</v>
      </c>
      <c r="H9" s="1" t="s">
        <v>354</v>
      </c>
      <c r="I9" s="1" t="s">
        <v>417</v>
      </c>
      <c r="J9" s="1" t="s">
        <v>30</v>
      </c>
      <c r="K9" s="1" t="s">
        <v>418</v>
      </c>
      <c r="L9" s="1" t="s">
        <v>418</v>
      </c>
      <c r="M9" s="1" t="s">
        <v>357</v>
      </c>
      <c r="N9" s="1" t="s">
        <v>357</v>
      </c>
      <c r="O9" s="1" t="s">
        <v>358</v>
      </c>
      <c r="P9" s="1" t="s">
        <v>359</v>
      </c>
      <c r="Q9" s="1" t="s">
        <v>360</v>
      </c>
      <c r="R9" s="1" t="s">
        <v>419</v>
      </c>
      <c r="S9" s="1" t="s">
        <v>362</v>
      </c>
      <c r="T9" s="1" t="s">
        <v>363</v>
      </c>
      <c r="U9" s="1" t="s">
        <v>323</v>
      </c>
      <c r="V9" s="1" t="s">
        <v>420</v>
      </c>
    </row>
    <row r="10" s="1" customFormat="1" spans="1:22">
      <c r="A10" s="3">
        <v>999228063504257</v>
      </c>
      <c r="B10" s="1" t="s">
        <v>421</v>
      </c>
      <c r="C10" s="1" t="s">
        <v>422</v>
      </c>
      <c r="D10" s="1" t="s">
        <v>423</v>
      </c>
      <c r="E10" s="1" t="s">
        <v>424</v>
      </c>
      <c r="F10" s="1" t="s">
        <v>370</v>
      </c>
      <c r="G10" s="1" t="s">
        <v>352</v>
      </c>
      <c r="H10" s="1" t="s">
        <v>354</v>
      </c>
      <c r="I10" s="1" t="s">
        <v>425</v>
      </c>
      <c r="J10" s="1" t="s">
        <v>30</v>
      </c>
      <c r="K10" s="1" t="s">
        <v>426</v>
      </c>
      <c r="L10" s="1" t="s">
        <v>426</v>
      </c>
      <c r="M10" s="1" t="s">
        <v>357</v>
      </c>
      <c r="N10" s="1" t="s">
        <v>357</v>
      </c>
      <c r="O10" s="1" t="s">
        <v>358</v>
      </c>
      <c r="P10" s="1" t="s">
        <v>359</v>
      </c>
      <c r="Q10" s="1" t="s">
        <v>360</v>
      </c>
      <c r="R10" s="1" t="s">
        <v>427</v>
      </c>
      <c r="S10" s="1" t="s">
        <v>362</v>
      </c>
      <c r="T10" s="1" t="s">
        <v>363</v>
      </c>
      <c r="U10" s="1" t="s">
        <v>323</v>
      </c>
      <c r="V10" s="1" t="s">
        <v>403</v>
      </c>
    </row>
    <row r="11" s="1" customFormat="1" spans="1:22">
      <c r="A11" s="3">
        <v>999228173577044</v>
      </c>
      <c r="B11" s="1" t="s">
        <v>428</v>
      </c>
      <c r="C11" s="1" t="s">
        <v>429</v>
      </c>
      <c r="D11" s="1" t="s">
        <v>430</v>
      </c>
      <c r="E11" s="1" t="s">
        <v>431</v>
      </c>
      <c r="F11" s="1" t="s">
        <v>432</v>
      </c>
      <c r="G11" s="1" t="s">
        <v>370</v>
      </c>
      <c r="H11" s="1" t="s">
        <v>354</v>
      </c>
      <c r="I11" s="1" t="s">
        <v>433</v>
      </c>
      <c r="J11" s="1" t="s">
        <v>30</v>
      </c>
      <c r="K11" s="1" t="s">
        <v>434</v>
      </c>
      <c r="L11" s="1" t="s">
        <v>434</v>
      </c>
      <c r="M11" s="1" t="s">
        <v>357</v>
      </c>
      <c r="N11" s="1" t="s">
        <v>357</v>
      </c>
      <c r="O11" s="1" t="s">
        <v>358</v>
      </c>
      <c r="P11" s="1" t="s">
        <v>359</v>
      </c>
      <c r="Q11" s="1" t="s">
        <v>360</v>
      </c>
      <c r="R11" s="1" t="s">
        <v>435</v>
      </c>
      <c r="S11" s="1" t="s">
        <v>362</v>
      </c>
      <c r="T11" s="1" t="s">
        <v>363</v>
      </c>
      <c r="U11" s="1" t="s">
        <v>323</v>
      </c>
      <c r="V11" s="1" t="s">
        <v>388</v>
      </c>
    </row>
    <row r="12" s="1" customFormat="1" spans="1:22">
      <c r="A12" s="3">
        <v>999228213738166</v>
      </c>
      <c r="B12" s="1" t="s">
        <v>436</v>
      </c>
      <c r="C12" s="1" t="s">
        <v>437</v>
      </c>
      <c r="D12" s="1" t="s">
        <v>438</v>
      </c>
      <c r="E12" s="1" t="s">
        <v>439</v>
      </c>
      <c r="F12" s="1" t="s">
        <v>369</v>
      </c>
      <c r="G12" s="1" t="s">
        <v>353</v>
      </c>
      <c r="H12" s="1" t="s">
        <v>354</v>
      </c>
      <c r="I12" s="1" t="s">
        <v>440</v>
      </c>
      <c r="J12" s="1" t="s">
        <v>30</v>
      </c>
      <c r="K12" s="1" t="s">
        <v>441</v>
      </c>
      <c r="L12" s="1" t="s">
        <v>441</v>
      </c>
      <c r="M12" s="1" t="s">
        <v>357</v>
      </c>
      <c r="N12" s="1" t="s">
        <v>357</v>
      </c>
      <c r="O12" s="1" t="s">
        <v>358</v>
      </c>
      <c r="P12" s="1" t="s">
        <v>359</v>
      </c>
      <c r="Q12" s="1" t="s">
        <v>360</v>
      </c>
      <c r="R12" s="1" t="s">
        <v>442</v>
      </c>
      <c r="S12" s="1" t="s">
        <v>362</v>
      </c>
      <c r="T12" s="1" t="s">
        <v>363</v>
      </c>
      <c r="U12" s="1" t="s">
        <v>323</v>
      </c>
      <c r="V12" s="1" t="s">
        <v>443</v>
      </c>
    </row>
    <row r="13" s="1" customFormat="1" spans="1:22">
      <c r="A13" s="3">
        <v>999228266535491</v>
      </c>
      <c r="B13" s="1" t="s">
        <v>444</v>
      </c>
      <c r="C13" s="1" t="s">
        <v>445</v>
      </c>
      <c r="D13" s="1" t="s">
        <v>446</v>
      </c>
      <c r="E13" s="1" t="s">
        <v>447</v>
      </c>
      <c r="F13" s="1" t="s">
        <v>448</v>
      </c>
      <c r="G13" s="1" t="s">
        <v>352</v>
      </c>
      <c r="H13" s="1" t="s">
        <v>354</v>
      </c>
      <c r="I13" s="1" t="s">
        <v>449</v>
      </c>
      <c r="J13" s="1" t="s">
        <v>30</v>
      </c>
      <c r="K13" s="1" t="s">
        <v>450</v>
      </c>
      <c r="L13" s="1" t="s">
        <v>450</v>
      </c>
      <c r="M13" s="1" t="s">
        <v>357</v>
      </c>
      <c r="N13" s="1" t="s">
        <v>357</v>
      </c>
      <c r="O13" s="1" t="s">
        <v>358</v>
      </c>
      <c r="P13" s="1" t="s">
        <v>359</v>
      </c>
      <c r="Q13" s="1" t="s">
        <v>360</v>
      </c>
      <c r="R13" s="1" t="s">
        <v>451</v>
      </c>
      <c r="S13" s="1" t="s">
        <v>362</v>
      </c>
      <c r="T13" s="1" t="s">
        <v>363</v>
      </c>
      <c r="U13" s="1" t="s">
        <v>323</v>
      </c>
      <c r="V13" s="1" t="s">
        <v>388</v>
      </c>
    </row>
    <row r="14" s="1" customFormat="1" spans="1:22">
      <c r="A14" s="3">
        <v>999228290028566</v>
      </c>
      <c r="B14" s="1" t="s">
        <v>452</v>
      </c>
      <c r="C14" s="1" t="s">
        <v>453</v>
      </c>
      <c r="D14" s="1" t="s">
        <v>454</v>
      </c>
      <c r="E14" s="1" t="s">
        <v>455</v>
      </c>
      <c r="F14" s="1" t="s">
        <v>448</v>
      </c>
      <c r="G14" s="1" t="s">
        <v>352</v>
      </c>
      <c r="H14" s="1" t="s">
        <v>354</v>
      </c>
      <c r="I14" s="1" t="s">
        <v>456</v>
      </c>
      <c r="J14" s="1" t="s">
        <v>30</v>
      </c>
      <c r="K14" s="1" t="s">
        <v>457</v>
      </c>
      <c r="L14" s="1" t="s">
        <v>457</v>
      </c>
      <c r="M14" s="1" t="s">
        <v>357</v>
      </c>
      <c r="N14" s="1" t="s">
        <v>357</v>
      </c>
      <c r="O14" s="1" t="s">
        <v>358</v>
      </c>
      <c r="P14" s="1" t="s">
        <v>359</v>
      </c>
      <c r="Q14" s="1" t="s">
        <v>360</v>
      </c>
      <c r="R14" s="1" t="s">
        <v>458</v>
      </c>
      <c r="S14" s="1" t="s">
        <v>362</v>
      </c>
      <c r="T14" s="1" t="s">
        <v>363</v>
      </c>
      <c r="U14" s="1" t="s">
        <v>374</v>
      </c>
      <c r="V14" s="1" t="s">
        <v>459</v>
      </c>
    </row>
    <row r="15" s="1" customFormat="1" spans="1:22">
      <c r="A15" s="3">
        <v>999228310999106</v>
      </c>
      <c r="B15" s="1" t="s">
        <v>460</v>
      </c>
      <c r="C15" s="1" t="s">
        <v>461</v>
      </c>
      <c r="D15" s="1" t="s">
        <v>462</v>
      </c>
      <c r="E15" s="1" t="s">
        <v>463</v>
      </c>
      <c r="F15" s="1" t="s">
        <v>369</v>
      </c>
      <c r="G15" s="1" t="s">
        <v>370</v>
      </c>
      <c r="H15" s="1" t="s">
        <v>354</v>
      </c>
      <c r="I15" s="1" t="s">
        <v>464</v>
      </c>
      <c r="J15" s="1" t="s">
        <v>30</v>
      </c>
      <c r="K15" s="1" t="s">
        <v>465</v>
      </c>
      <c r="L15" s="1" t="s">
        <v>465</v>
      </c>
      <c r="M15" s="1" t="s">
        <v>357</v>
      </c>
      <c r="N15" s="1" t="s">
        <v>357</v>
      </c>
      <c r="O15" s="1" t="s">
        <v>358</v>
      </c>
      <c r="P15" s="1" t="s">
        <v>359</v>
      </c>
      <c r="Q15" s="1" t="s">
        <v>360</v>
      </c>
      <c r="R15" s="1" t="s">
        <v>466</v>
      </c>
      <c r="S15" s="1" t="s">
        <v>362</v>
      </c>
      <c r="T15" s="1" t="s">
        <v>363</v>
      </c>
      <c r="U15" s="1" t="s">
        <v>323</v>
      </c>
      <c r="V15" s="1" t="s">
        <v>459</v>
      </c>
    </row>
    <row r="16" s="1" customFormat="1" spans="1:22">
      <c r="A16" s="3">
        <v>999228333580661</v>
      </c>
      <c r="B16" s="1" t="s">
        <v>467</v>
      </c>
      <c r="C16" s="1" t="s">
        <v>468</v>
      </c>
      <c r="D16" s="1" t="s">
        <v>469</v>
      </c>
      <c r="E16" s="1" t="s">
        <v>470</v>
      </c>
      <c r="F16" s="1" t="s">
        <v>370</v>
      </c>
      <c r="G16" s="1" t="s">
        <v>353</v>
      </c>
      <c r="H16" s="1" t="s">
        <v>354</v>
      </c>
      <c r="I16" s="1" t="s">
        <v>471</v>
      </c>
      <c r="J16" s="1" t="s">
        <v>30</v>
      </c>
      <c r="K16" s="1" t="s">
        <v>472</v>
      </c>
      <c r="L16" s="1" t="s">
        <v>472</v>
      </c>
      <c r="M16" s="1" t="s">
        <v>357</v>
      </c>
      <c r="N16" s="1" t="s">
        <v>357</v>
      </c>
      <c r="O16" s="1" t="s">
        <v>358</v>
      </c>
      <c r="P16" s="1" t="s">
        <v>359</v>
      </c>
      <c r="Q16" s="1" t="s">
        <v>360</v>
      </c>
      <c r="R16" s="1" t="s">
        <v>473</v>
      </c>
      <c r="S16" s="1" t="s">
        <v>362</v>
      </c>
      <c r="T16" s="1" t="s">
        <v>363</v>
      </c>
      <c r="U16" s="1" t="s">
        <v>323</v>
      </c>
      <c r="V16" s="1" t="s">
        <v>474</v>
      </c>
    </row>
    <row r="17" s="1" customFormat="1" spans="1:22">
      <c r="A17" s="3">
        <v>999228400969921</v>
      </c>
      <c r="B17" s="1" t="s">
        <v>475</v>
      </c>
      <c r="C17" s="1" t="s">
        <v>476</v>
      </c>
      <c r="D17" s="1" t="s">
        <v>477</v>
      </c>
      <c r="E17" s="1" t="s">
        <v>478</v>
      </c>
      <c r="F17" s="1" t="s">
        <v>448</v>
      </c>
      <c r="G17" s="1" t="s">
        <v>370</v>
      </c>
      <c r="H17" s="1" t="s">
        <v>354</v>
      </c>
      <c r="I17" s="1" t="s">
        <v>479</v>
      </c>
      <c r="J17" s="1" t="s">
        <v>30</v>
      </c>
      <c r="K17" s="1" t="s">
        <v>480</v>
      </c>
      <c r="L17" s="1" t="s">
        <v>480</v>
      </c>
      <c r="M17" s="1" t="s">
        <v>357</v>
      </c>
      <c r="N17" s="1" t="s">
        <v>357</v>
      </c>
      <c r="O17" s="1" t="s">
        <v>358</v>
      </c>
      <c r="P17" s="1" t="s">
        <v>359</v>
      </c>
      <c r="Q17" s="1" t="s">
        <v>360</v>
      </c>
      <c r="R17" s="1" t="s">
        <v>481</v>
      </c>
      <c r="S17" s="1" t="s">
        <v>362</v>
      </c>
      <c r="T17" s="1" t="s">
        <v>363</v>
      </c>
      <c r="U17" s="1" t="s">
        <v>323</v>
      </c>
      <c r="V17" s="1" t="s">
        <v>403</v>
      </c>
    </row>
    <row r="18" s="1" customFormat="1" spans="1:22">
      <c r="A18" s="3">
        <v>999228442342788</v>
      </c>
      <c r="B18" s="1" t="s">
        <v>482</v>
      </c>
      <c r="C18" s="1" t="s">
        <v>483</v>
      </c>
      <c r="D18" s="1" t="s">
        <v>484</v>
      </c>
      <c r="E18" s="1" t="s">
        <v>485</v>
      </c>
      <c r="F18" s="1" t="s">
        <v>486</v>
      </c>
      <c r="G18" s="1" t="s">
        <v>370</v>
      </c>
      <c r="H18" s="1" t="s">
        <v>354</v>
      </c>
      <c r="I18" s="1" t="s">
        <v>487</v>
      </c>
      <c r="J18" s="1" t="s">
        <v>30</v>
      </c>
      <c r="K18" s="1" t="s">
        <v>488</v>
      </c>
      <c r="L18" s="1" t="s">
        <v>488</v>
      </c>
      <c r="M18" s="1" t="s">
        <v>357</v>
      </c>
      <c r="N18" s="1" t="s">
        <v>357</v>
      </c>
      <c r="O18" s="1" t="s">
        <v>358</v>
      </c>
      <c r="P18" s="1" t="s">
        <v>359</v>
      </c>
      <c r="Q18" s="1" t="s">
        <v>360</v>
      </c>
      <c r="R18" s="1" t="s">
        <v>489</v>
      </c>
      <c r="S18" s="1" t="s">
        <v>362</v>
      </c>
      <c r="T18" s="1" t="s">
        <v>363</v>
      </c>
      <c r="U18" s="1" t="s">
        <v>323</v>
      </c>
      <c r="V18" s="1" t="s">
        <v>490</v>
      </c>
    </row>
    <row r="19" s="1" customFormat="1" spans="1:22">
      <c r="A19" s="3">
        <v>999228443209453</v>
      </c>
      <c r="B19" s="1" t="s">
        <v>491</v>
      </c>
      <c r="C19" s="1" t="s">
        <v>492</v>
      </c>
      <c r="D19" s="1" t="s">
        <v>493</v>
      </c>
      <c r="E19" s="1" t="s">
        <v>494</v>
      </c>
      <c r="F19" s="1" t="s">
        <v>392</v>
      </c>
      <c r="G19" s="1" t="s">
        <v>352</v>
      </c>
      <c r="H19" s="1" t="s">
        <v>354</v>
      </c>
      <c r="I19" s="1" t="s">
        <v>495</v>
      </c>
      <c r="J19" s="1" t="s">
        <v>30</v>
      </c>
      <c r="K19" s="1" t="s">
        <v>496</v>
      </c>
      <c r="L19" s="1" t="s">
        <v>496</v>
      </c>
      <c r="M19" s="1" t="s">
        <v>357</v>
      </c>
      <c r="N19" s="1" t="s">
        <v>357</v>
      </c>
      <c r="O19" s="1" t="s">
        <v>358</v>
      </c>
      <c r="P19" s="1" t="s">
        <v>359</v>
      </c>
      <c r="Q19" s="1" t="s">
        <v>360</v>
      </c>
      <c r="R19" s="1" t="s">
        <v>497</v>
      </c>
      <c r="S19" s="1" t="s">
        <v>362</v>
      </c>
      <c r="T19" s="1" t="s">
        <v>363</v>
      </c>
      <c r="U19" s="1" t="s">
        <v>374</v>
      </c>
      <c r="V19" s="1" t="s">
        <v>459</v>
      </c>
    </row>
    <row r="20" s="1" customFormat="1" spans="1:22">
      <c r="A20" s="3">
        <v>999228445693564</v>
      </c>
      <c r="B20" s="1" t="s">
        <v>491</v>
      </c>
      <c r="C20" s="1" t="s">
        <v>498</v>
      </c>
      <c r="D20" s="1" t="s">
        <v>499</v>
      </c>
      <c r="E20" s="1" t="s">
        <v>500</v>
      </c>
      <c r="F20" s="1" t="s">
        <v>448</v>
      </c>
      <c r="G20" s="1" t="s">
        <v>352</v>
      </c>
      <c r="H20" s="1" t="s">
        <v>354</v>
      </c>
      <c r="I20" s="1" t="s">
        <v>501</v>
      </c>
      <c r="J20" s="1" t="s">
        <v>30</v>
      </c>
      <c r="K20" s="1" t="s">
        <v>502</v>
      </c>
      <c r="L20" s="1" t="s">
        <v>502</v>
      </c>
      <c r="M20" s="1" t="s">
        <v>357</v>
      </c>
      <c r="N20" s="1" t="s">
        <v>357</v>
      </c>
      <c r="O20" s="1" t="s">
        <v>358</v>
      </c>
      <c r="P20" s="1" t="s">
        <v>359</v>
      </c>
      <c r="Q20" s="1" t="s">
        <v>360</v>
      </c>
      <c r="R20" s="1" t="s">
        <v>503</v>
      </c>
      <c r="S20" s="1" t="s">
        <v>362</v>
      </c>
      <c r="T20" s="1" t="s">
        <v>363</v>
      </c>
      <c r="U20" s="1" t="s">
        <v>323</v>
      </c>
      <c r="V20" s="1" t="s">
        <v>443</v>
      </c>
    </row>
    <row r="21" s="1" customFormat="1" spans="1:22">
      <c r="A21" s="3">
        <v>999228494063044</v>
      </c>
      <c r="B21" s="1" t="s">
        <v>504</v>
      </c>
      <c r="C21" s="1" t="s">
        <v>505</v>
      </c>
      <c r="D21" s="1" t="s">
        <v>506</v>
      </c>
      <c r="E21" s="1" t="s">
        <v>507</v>
      </c>
      <c r="F21" s="1" t="s">
        <v>448</v>
      </c>
      <c r="G21" s="1" t="s">
        <v>353</v>
      </c>
      <c r="H21" s="1" t="s">
        <v>354</v>
      </c>
      <c r="I21" s="1" t="s">
        <v>508</v>
      </c>
      <c r="J21" s="1" t="s">
        <v>30</v>
      </c>
      <c r="K21" s="1" t="s">
        <v>509</v>
      </c>
      <c r="L21" s="1" t="s">
        <v>509</v>
      </c>
      <c r="M21" s="1" t="s">
        <v>357</v>
      </c>
      <c r="N21" s="1" t="s">
        <v>357</v>
      </c>
      <c r="O21" s="1" t="s">
        <v>358</v>
      </c>
      <c r="P21" s="1" t="s">
        <v>359</v>
      </c>
      <c r="Q21" s="1" t="s">
        <v>360</v>
      </c>
      <c r="R21" s="1" t="s">
        <v>510</v>
      </c>
      <c r="S21" s="1" t="s">
        <v>362</v>
      </c>
      <c r="T21" s="1" t="s">
        <v>363</v>
      </c>
      <c r="U21" s="1" t="s">
        <v>323</v>
      </c>
      <c r="V21" s="1" t="s">
        <v>375</v>
      </c>
    </row>
    <row r="22" s="1" customFormat="1" spans="1:22">
      <c r="A22" s="3">
        <v>999228509060020</v>
      </c>
      <c r="B22" s="1" t="s">
        <v>511</v>
      </c>
      <c r="C22" s="1" t="s">
        <v>512</v>
      </c>
      <c r="D22" s="1" t="s">
        <v>513</v>
      </c>
      <c r="E22" s="1" t="s">
        <v>514</v>
      </c>
      <c r="F22" s="1" t="s">
        <v>369</v>
      </c>
      <c r="G22" s="1" t="s">
        <v>370</v>
      </c>
      <c r="H22" s="1" t="s">
        <v>354</v>
      </c>
      <c r="I22" s="1" t="s">
        <v>515</v>
      </c>
      <c r="J22" s="1" t="s">
        <v>30</v>
      </c>
      <c r="K22" s="1" t="s">
        <v>516</v>
      </c>
      <c r="L22" s="1" t="s">
        <v>516</v>
      </c>
      <c r="M22" s="1" t="s">
        <v>357</v>
      </c>
      <c r="N22" s="1" t="s">
        <v>357</v>
      </c>
      <c r="O22" s="1" t="s">
        <v>358</v>
      </c>
      <c r="P22" s="1" t="s">
        <v>359</v>
      </c>
      <c r="Q22" s="1" t="s">
        <v>360</v>
      </c>
      <c r="R22" s="1" t="s">
        <v>517</v>
      </c>
      <c r="S22" s="1" t="s">
        <v>362</v>
      </c>
      <c r="T22" s="1" t="s">
        <v>363</v>
      </c>
      <c r="U22" s="1" t="s">
        <v>323</v>
      </c>
      <c r="V22" s="1" t="s">
        <v>388</v>
      </c>
    </row>
    <row r="23" s="1" customFormat="1" spans="1:22">
      <c r="A23" s="3">
        <v>999228509945737</v>
      </c>
      <c r="B23" s="1" t="s">
        <v>511</v>
      </c>
      <c r="C23" s="1" t="s">
        <v>518</v>
      </c>
      <c r="D23" s="1" t="s">
        <v>513</v>
      </c>
      <c r="E23" s="1" t="s">
        <v>519</v>
      </c>
      <c r="F23" s="1" t="s">
        <v>369</v>
      </c>
      <c r="G23" s="1" t="s">
        <v>370</v>
      </c>
      <c r="H23" s="1" t="s">
        <v>354</v>
      </c>
      <c r="I23" s="1" t="s">
        <v>520</v>
      </c>
      <c r="J23" s="1" t="s">
        <v>30</v>
      </c>
      <c r="K23" s="1" t="s">
        <v>521</v>
      </c>
      <c r="L23" s="1" t="s">
        <v>521</v>
      </c>
      <c r="M23" s="1" t="s">
        <v>357</v>
      </c>
      <c r="N23" s="1" t="s">
        <v>357</v>
      </c>
      <c r="O23" s="1" t="s">
        <v>358</v>
      </c>
      <c r="P23" s="1" t="s">
        <v>359</v>
      </c>
      <c r="Q23" s="1" t="s">
        <v>360</v>
      </c>
      <c r="R23" s="1" t="s">
        <v>522</v>
      </c>
      <c r="S23" s="1" t="s">
        <v>362</v>
      </c>
      <c r="T23" s="1" t="s">
        <v>363</v>
      </c>
      <c r="U23" s="1" t="s">
        <v>323</v>
      </c>
      <c r="V23" s="1" t="s">
        <v>388</v>
      </c>
    </row>
    <row r="24" s="1" customFormat="1" spans="1:22">
      <c r="A24" s="3">
        <v>999228548242567</v>
      </c>
      <c r="B24" s="1" t="s">
        <v>523</v>
      </c>
      <c r="C24" s="1" t="s">
        <v>524</v>
      </c>
      <c r="D24" s="1" t="s">
        <v>525</v>
      </c>
      <c r="E24" s="1" t="s">
        <v>526</v>
      </c>
      <c r="F24" s="1" t="s">
        <v>370</v>
      </c>
      <c r="G24" s="1" t="s">
        <v>353</v>
      </c>
      <c r="H24" s="1" t="s">
        <v>354</v>
      </c>
      <c r="I24" s="1" t="s">
        <v>527</v>
      </c>
      <c r="J24" s="1" t="s">
        <v>30</v>
      </c>
      <c r="K24" s="1" t="s">
        <v>528</v>
      </c>
      <c r="L24" s="1" t="s">
        <v>528</v>
      </c>
      <c r="M24" s="1" t="s">
        <v>357</v>
      </c>
      <c r="N24" s="1" t="s">
        <v>357</v>
      </c>
      <c r="O24" s="1" t="s">
        <v>358</v>
      </c>
      <c r="P24" s="1" t="s">
        <v>359</v>
      </c>
      <c r="Q24" s="1" t="s">
        <v>360</v>
      </c>
      <c r="R24" s="1" t="s">
        <v>529</v>
      </c>
      <c r="S24" s="1" t="s">
        <v>362</v>
      </c>
      <c r="T24" s="1" t="s">
        <v>363</v>
      </c>
      <c r="U24" s="1" t="s">
        <v>323</v>
      </c>
      <c r="V24" s="1" t="s">
        <v>375</v>
      </c>
    </row>
    <row r="25" s="1" customFormat="1" spans="1:22">
      <c r="A25" s="3">
        <v>999228605193900</v>
      </c>
      <c r="B25" s="1" t="s">
        <v>530</v>
      </c>
      <c r="C25" s="1" t="s">
        <v>531</v>
      </c>
      <c r="D25" s="1" t="s">
        <v>532</v>
      </c>
      <c r="E25" s="1" t="s">
        <v>533</v>
      </c>
      <c r="F25" s="1" t="s">
        <v>369</v>
      </c>
      <c r="G25" s="1" t="s">
        <v>370</v>
      </c>
      <c r="H25" s="1" t="s">
        <v>354</v>
      </c>
      <c r="I25" s="1" t="s">
        <v>534</v>
      </c>
      <c r="J25" s="1" t="s">
        <v>30</v>
      </c>
      <c r="K25" s="1" t="s">
        <v>535</v>
      </c>
      <c r="L25" s="1" t="s">
        <v>535</v>
      </c>
      <c r="M25" s="1" t="s">
        <v>357</v>
      </c>
      <c r="N25" s="1" t="s">
        <v>357</v>
      </c>
      <c r="O25" s="1" t="s">
        <v>358</v>
      </c>
      <c r="P25" s="1" t="s">
        <v>359</v>
      </c>
      <c r="Q25" s="1" t="s">
        <v>360</v>
      </c>
      <c r="R25" s="1" t="s">
        <v>536</v>
      </c>
      <c r="S25" s="1" t="s">
        <v>362</v>
      </c>
      <c r="T25" s="1" t="s">
        <v>363</v>
      </c>
      <c r="U25" s="1" t="s">
        <v>323</v>
      </c>
      <c r="V25" s="1" t="s">
        <v>490</v>
      </c>
    </row>
    <row r="26" s="1" customFormat="1" spans="1:22">
      <c r="A26" s="3">
        <v>999228606011322</v>
      </c>
      <c r="B26" s="1" t="s">
        <v>530</v>
      </c>
      <c r="C26" s="1" t="s">
        <v>537</v>
      </c>
      <c r="D26" s="1" t="s">
        <v>538</v>
      </c>
      <c r="E26" s="1" t="s">
        <v>539</v>
      </c>
      <c r="F26" s="1" t="s">
        <v>369</v>
      </c>
      <c r="G26" s="1" t="s">
        <v>352</v>
      </c>
      <c r="H26" s="1" t="s">
        <v>354</v>
      </c>
      <c r="I26" s="1" t="s">
        <v>540</v>
      </c>
      <c r="J26" s="1" t="s">
        <v>30</v>
      </c>
      <c r="K26" s="1" t="s">
        <v>541</v>
      </c>
      <c r="L26" s="1" t="s">
        <v>541</v>
      </c>
      <c r="M26" s="1" t="s">
        <v>357</v>
      </c>
      <c r="N26" s="1" t="s">
        <v>357</v>
      </c>
      <c r="O26" s="1" t="s">
        <v>358</v>
      </c>
      <c r="P26" s="1" t="s">
        <v>359</v>
      </c>
      <c r="Q26" s="1" t="s">
        <v>360</v>
      </c>
      <c r="R26" s="1" t="s">
        <v>542</v>
      </c>
      <c r="S26" s="1" t="s">
        <v>362</v>
      </c>
      <c r="T26" s="1" t="s">
        <v>363</v>
      </c>
      <c r="U26" s="1" t="s">
        <v>323</v>
      </c>
      <c r="V26" s="1" t="s">
        <v>388</v>
      </c>
    </row>
    <row r="27" s="1" customFormat="1" spans="1:22">
      <c r="A27" s="3">
        <v>999229407363318</v>
      </c>
      <c r="B27" s="1" t="s">
        <v>543</v>
      </c>
      <c r="C27" s="1" t="s">
        <v>544</v>
      </c>
      <c r="D27" s="1" t="s">
        <v>545</v>
      </c>
      <c r="E27" s="1" t="s">
        <v>546</v>
      </c>
      <c r="F27" s="1" t="s">
        <v>448</v>
      </c>
      <c r="G27" s="1" t="s">
        <v>353</v>
      </c>
      <c r="H27" s="1" t="s">
        <v>354</v>
      </c>
      <c r="I27" s="1" t="s">
        <v>547</v>
      </c>
      <c r="J27" s="1" t="s">
        <v>30</v>
      </c>
      <c r="K27" s="1" t="s">
        <v>548</v>
      </c>
      <c r="L27" s="1" t="s">
        <v>548</v>
      </c>
      <c r="M27" s="1" t="s">
        <v>357</v>
      </c>
      <c r="N27" s="1" t="s">
        <v>357</v>
      </c>
      <c r="O27" s="1" t="s">
        <v>358</v>
      </c>
      <c r="P27" s="1" t="s">
        <v>359</v>
      </c>
      <c r="Q27" s="1" t="s">
        <v>360</v>
      </c>
      <c r="R27" s="1" t="s">
        <v>549</v>
      </c>
      <c r="S27" s="1" t="s">
        <v>362</v>
      </c>
      <c r="T27" s="1" t="s">
        <v>363</v>
      </c>
      <c r="U27" s="1" t="s">
        <v>374</v>
      </c>
      <c r="V27" s="1" t="s">
        <v>443</v>
      </c>
    </row>
    <row r="28" s="1" customFormat="1" spans="1:22">
      <c r="A28" s="3">
        <v>999229422329456</v>
      </c>
      <c r="B28" s="1" t="s">
        <v>550</v>
      </c>
      <c r="C28" s="1" t="s">
        <v>551</v>
      </c>
      <c r="D28" s="1" t="s">
        <v>552</v>
      </c>
      <c r="E28" s="1" t="s">
        <v>553</v>
      </c>
      <c r="F28" s="1" t="s">
        <v>369</v>
      </c>
      <c r="G28" s="1" t="s">
        <v>352</v>
      </c>
      <c r="H28" s="1" t="s">
        <v>354</v>
      </c>
      <c r="I28" s="1" t="s">
        <v>554</v>
      </c>
      <c r="J28" s="1" t="s">
        <v>30</v>
      </c>
      <c r="K28" s="1" t="s">
        <v>555</v>
      </c>
      <c r="L28" s="1" t="s">
        <v>555</v>
      </c>
      <c r="M28" s="1" t="s">
        <v>357</v>
      </c>
      <c r="N28" s="1" t="s">
        <v>357</v>
      </c>
      <c r="O28" s="1" t="s">
        <v>358</v>
      </c>
      <c r="P28" s="1" t="s">
        <v>359</v>
      </c>
      <c r="Q28" s="1" t="s">
        <v>360</v>
      </c>
      <c r="R28" s="1" t="s">
        <v>556</v>
      </c>
      <c r="S28" s="1" t="s">
        <v>362</v>
      </c>
      <c r="T28" s="1" t="s">
        <v>363</v>
      </c>
      <c r="U28" s="1" t="s">
        <v>374</v>
      </c>
      <c r="V28" s="1" t="s">
        <v>557</v>
      </c>
    </row>
    <row r="29" s="1" customFormat="1" spans="1:22">
      <c r="A29" s="3">
        <v>999229464761240</v>
      </c>
      <c r="B29" s="1" t="s">
        <v>558</v>
      </c>
      <c r="C29" s="1" t="s">
        <v>559</v>
      </c>
      <c r="D29" s="1" t="s">
        <v>560</v>
      </c>
      <c r="E29" s="1" t="s">
        <v>561</v>
      </c>
      <c r="F29" s="1" t="s">
        <v>448</v>
      </c>
      <c r="G29" s="1" t="s">
        <v>352</v>
      </c>
      <c r="H29" s="1" t="s">
        <v>354</v>
      </c>
      <c r="I29" s="1" t="s">
        <v>562</v>
      </c>
      <c r="J29" s="1" t="s">
        <v>30</v>
      </c>
      <c r="K29" s="1" t="s">
        <v>563</v>
      </c>
      <c r="L29" s="1" t="s">
        <v>563</v>
      </c>
      <c r="M29" s="1" t="s">
        <v>357</v>
      </c>
      <c r="N29" s="1" t="s">
        <v>357</v>
      </c>
      <c r="O29" s="1" t="s">
        <v>358</v>
      </c>
      <c r="P29" s="1" t="s">
        <v>359</v>
      </c>
      <c r="Q29" s="1" t="s">
        <v>360</v>
      </c>
      <c r="R29" s="1" t="s">
        <v>564</v>
      </c>
      <c r="S29" s="1" t="s">
        <v>362</v>
      </c>
      <c r="T29" s="1" t="s">
        <v>363</v>
      </c>
      <c r="U29" s="1" t="s">
        <v>323</v>
      </c>
      <c r="V29" s="1" t="s">
        <v>565</v>
      </c>
    </row>
    <row r="30" s="1" customFormat="1" spans="1:22">
      <c r="A30" s="3">
        <v>999229471518546</v>
      </c>
      <c r="B30" s="1" t="s">
        <v>558</v>
      </c>
      <c r="C30" s="1" t="s">
        <v>566</v>
      </c>
      <c r="D30" s="1" t="s">
        <v>567</v>
      </c>
      <c r="E30" s="1" t="s">
        <v>568</v>
      </c>
      <c r="F30" s="1" t="s">
        <v>370</v>
      </c>
      <c r="G30" s="1" t="s">
        <v>353</v>
      </c>
      <c r="H30" s="1" t="s">
        <v>354</v>
      </c>
      <c r="I30" s="1" t="s">
        <v>569</v>
      </c>
      <c r="J30" s="1" t="s">
        <v>30</v>
      </c>
      <c r="K30" s="1" t="s">
        <v>570</v>
      </c>
      <c r="L30" s="1" t="s">
        <v>570</v>
      </c>
      <c r="M30" s="1" t="s">
        <v>357</v>
      </c>
      <c r="N30" s="1" t="s">
        <v>357</v>
      </c>
      <c r="O30" s="1" t="s">
        <v>358</v>
      </c>
      <c r="P30" s="1" t="s">
        <v>359</v>
      </c>
      <c r="Q30" s="1" t="s">
        <v>360</v>
      </c>
      <c r="R30" s="1" t="s">
        <v>571</v>
      </c>
      <c r="S30" s="1" t="s">
        <v>362</v>
      </c>
      <c r="T30" s="1" t="s">
        <v>363</v>
      </c>
      <c r="U30" s="1" t="s">
        <v>374</v>
      </c>
      <c r="V30" s="1" t="s">
        <v>459</v>
      </c>
    </row>
    <row r="31" s="1" customFormat="1" spans="1:22">
      <c r="A31" s="3">
        <v>999229545042978</v>
      </c>
      <c r="B31" s="1" t="s">
        <v>572</v>
      </c>
      <c r="C31" s="1" t="s">
        <v>573</v>
      </c>
      <c r="D31" s="1" t="s">
        <v>574</v>
      </c>
      <c r="E31" s="1" t="s">
        <v>575</v>
      </c>
      <c r="F31" s="1" t="s">
        <v>448</v>
      </c>
      <c r="G31" s="1" t="s">
        <v>370</v>
      </c>
      <c r="H31" s="1" t="s">
        <v>354</v>
      </c>
      <c r="I31" s="1" t="s">
        <v>576</v>
      </c>
      <c r="J31" s="1" t="s">
        <v>30</v>
      </c>
      <c r="K31" s="1" t="s">
        <v>577</v>
      </c>
      <c r="L31" s="1" t="s">
        <v>577</v>
      </c>
      <c r="M31" s="1" t="s">
        <v>357</v>
      </c>
      <c r="N31" s="1" t="s">
        <v>357</v>
      </c>
      <c r="O31" s="1" t="s">
        <v>358</v>
      </c>
      <c r="P31" s="1" t="s">
        <v>359</v>
      </c>
      <c r="Q31" s="1" t="s">
        <v>360</v>
      </c>
      <c r="R31" s="1" t="s">
        <v>578</v>
      </c>
      <c r="S31" s="1" t="s">
        <v>362</v>
      </c>
      <c r="T31" s="1" t="s">
        <v>363</v>
      </c>
      <c r="U31" s="1" t="s">
        <v>374</v>
      </c>
      <c r="V31" s="1" t="s">
        <v>375</v>
      </c>
    </row>
    <row r="32" s="1" customFormat="1" spans="1:22">
      <c r="A32" s="3">
        <v>999229565898842</v>
      </c>
      <c r="B32" s="1" t="s">
        <v>408</v>
      </c>
      <c r="C32" s="1" t="s">
        <v>579</v>
      </c>
      <c r="D32" s="1" t="s">
        <v>580</v>
      </c>
      <c r="E32" s="1" t="s">
        <v>581</v>
      </c>
      <c r="F32" s="1" t="s">
        <v>352</v>
      </c>
      <c r="G32" s="1" t="s">
        <v>353</v>
      </c>
      <c r="H32" s="1" t="s">
        <v>354</v>
      </c>
      <c r="I32" s="1" t="s">
        <v>582</v>
      </c>
      <c r="J32" s="1" t="s">
        <v>30</v>
      </c>
      <c r="K32" s="1" t="s">
        <v>583</v>
      </c>
      <c r="L32" s="1" t="s">
        <v>583</v>
      </c>
      <c r="M32" s="1" t="s">
        <v>357</v>
      </c>
      <c r="N32" s="1" t="s">
        <v>357</v>
      </c>
      <c r="O32" s="1" t="s">
        <v>358</v>
      </c>
      <c r="P32" s="1" t="s">
        <v>359</v>
      </c>
      <c r="Q32" s="1" t="s">
        <v>360</v>
      </c>
      <c r="R32" s="1" t="s">
        <v>584</v>
      </c>
      <c r="S32" s="1" t="s">
        <v>362</v>
      </c>
      <c r="T32" s="1" t="s">
        <v>363</v>
      </c>
      <c r="U32" s="1" t="s">
        <v>374</v>
      </c>
      <c r="V32" s="1" t="s">
        <v>375</v>
      </c>
    </row>
    <row r="33" s="1" customFormat="1" spans="1:22">
      <c r="A33" s="3">
        <v>999229603054500</v>
      </c>
      <c r="B33" s="1" t="s">
        <v>585</v>
      </c>
      <c r="C33" s="1" t="s">
        <v>586</v>
      </c>
      <c r="D33" s="1" t="s">
        <v>587</v>
      </c>
      <c r="E33" s="1" t="s">
        <v>588</v>
      </c>
      <c r="F33" s="1" t="s">
        <v>352</v>
      </c>
      <c r="G33" s="1" t="s">
        <v>353</v>
      </c>
      <c r="H33" s="1" t="s">
        <v>354</v>
      </c>
      <c r="I33" s="1" t="s">
        <v>589</v>
      </c>
      <c r="J33" s="1" t="s">
        <v>30</v>
      </c>
      <c r="K33" s="1" t="s">
        <v>590</v>
      </c>
      <c r="L33" s="1" t="s">
        <v>590</v>
      </c>
      <c r="M33" s="1" t="s">
        <v>357</v>
      </c>
      <c r="N33" s="1" t="s">
        <v>357</v>
      </c>
      <c r="O33" s="1" t="s">
        <v>358</v>
      </c>
      <c r="P33" s="1" t="s">
        <v>359</v>
      </c>
      <c r="Q33" s="1" t="s">
        <v>360</v>
      </c>
      <c r="R33" s="1" t="s">
        <v>591</v>
      </c>
      <c r="S33" s="1" t="s">
        <v>362</v>
      </c>
      <c r="T33" s="1" t="s">
        <v>363</v>
      </c>
      <c r="U33" s="1" t="s">
        <v>323</v>
      </c>
      <c r="V33" s="1" t="s">
        <v>592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2024-01-22T02:04:19Z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86DDFF44FDCF4729A2C5100AA8CCA6F0_12</vt:lpwstr>
  </property>
</Properties>
</file>