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<sst xmlns="http://schemas.openxmlformats.org/spreadsheetml/2006/main" count="584" uniqueCount="226">
  <si>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</si>
  <si>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</si>
  <si>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</si>
  <si>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</si>
  <si>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</si>
  <si>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</si>
  <si>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</si>
  <si>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</si>
  <si>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</si>
  <si>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</si>
  <si>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</si>
  <si>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</si>
  <si>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</si>
  <si>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</si>
  <si>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</si>
  <si>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</si>
  <si>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</si>
  <si>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</si>
  <si>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</si>
  <si>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</si>
  <si>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</si>
  <si>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</si>
  <si>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</si>
  <si>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</si>
  <si>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</si>
  <si>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999224810673350	</t>
  </si>
  <si>
    <t>Ctrip</t>
  </si>
  <si>
    <t>正常</t>
  </si>
  <si>
    <t>[布拉格]艾恩盖特套房酒店(Iron Gate Hotel &amp; Suites)(55280931)</t>
  </si>
  <si>
    <t>Superior Twin Room&lt;2人入住&gt;&lt;早餐&gt;</t>
  </si>
  <si>
    <t>HKD</t>
  </si>
  <si>
    <t>An/SOONPHIL,An/SOONPHIL</t>
  </si>
  <si>
    <t>CA13030240125HKD</t>
  </si>
  <si>
    <t>未提现</t>
  </si>
  <si>
    <t>携程开票</t>
  </si>
  <si>
    <t xml:space="preserve">3512734	</t>
  </si>
  <si>
    <t xml:space="preserve">	</t>
  </si>
  <si>
    <t>取消</t>
  </si>
  <si>
    <t xml:space="preserve">999225579825865	</t>
  </si>
  <si>
    <t>[格拉纳达]英拉特拉酒店(Hotel Inglaterra)(55280644)</t>
  </si>
  <si>
    <t>经典双人标准间&lt;2人入住&gt;&lt;早餐&gt;</t>
  </si>
  <si>
    <t>KIM/JEONG MIN,JANG/GIL SIK</t>
  </si>
  <si>
    <t xml:space="preserve">3683978	</t>
  </si>
  <si>
    <t xml:space="preserve">999226115876765	</t>
  </si>
  <si>
    <t>[布拉格]新艺术风格宫殿酒店(Art Nouveau Palace Hotel)(55270501)</t>
  </si>
  <si>
    <t>豪华房一张双人床或两张对床&lt;2人入住&gt;&lt;早餐&gt;</t>
  </si>
  <si>
    <t>White/Michael,White/Michael</t>
  </si>
  <si>
    <t xml:space="preserve">3794758	</t>
  </si>
  <si>
    <t xml:space="preserve">IS5BUC	</t>
  </si>
  <si>
    <t xml:space="preserve">999227027111084	</t>
  </si>
  <si>
    <t>[布宜诺斯艾利斯]NH布宜诺斯艾利斯城市酒店(NH Buenos Aires City)(55680607)</t>
  </si>
  <si>
    <t>标准双人房&lt;2人入住&gt;&lt;早餐&gt;</t>
  </si>
  <si>
    <t>LIN/DONG,HE/JIANPING</t>
  </si>
  <si>
    <t xml:space="preserve">3983468	</t>
  </si>
  <si>
    <t xml:space="preserve">999227191548405	</t>
  </si>
  <si>
    <t>[仁川]仁川君悦大酒店(Grand Hyatt Incheon)(89918362)</t>
  </si>
  <si>
    <t>豪华双床房&lt;2人入住&gt;</t>
  </si>
  <si>
    <t>JU/HYEONSU</t>
  </si>
  <si>
    <t xml:space="preserve">4023050	</t>
  </si>
  <si>
    <t xml:space="preserve">999228067656063	</t>
  </si>
  <si>
    <t>[普吉岛]安达曼拥抱芭东(Andaman Embrace Patong)(55414487)</t>
  </si>
  <si>
    <t>Pool Access Suite&lt;2人入住&gt;&lt;早餐&gt;</t>
  </si>
  <si>
    <t>TARIYO/PRAYUN,TARIYO/NONGNUCH</t>
  </si>
  <si>
    <t xml:space="preserve">4116868	</t>
  </si>
  <si>
    <t xml:space="preserve">999228262928901	</t>
  </si>
  <si>
    <t>[拉普拉普]皇宫水上乐园度假村(Jpark Island Resort &amp; Waterpark Cebu)(109329158)</t>
  </si>
  <si>
    <t>豪华房&lt;2人入住&gt;&lt;不退款&gt;&lt;早餐&gt;</t>
  </si>
  <si>
    <t>WON/JONGCHAN</t>
  </si>
  <si>
    <t xml:space="preserve">4166642	</t>
  </si>
  <si>
    <t xml:space="preserve">999228268953363	</t>
  </si>
  <si>
    <t>Deluxe Ocean&lt;2人入住&gt;&lt;不退款&gt;&lt;早餐&gt;</t>
  </si>
  <si>
    <t>JANG/SEWON</t>
  </si>
  <si>
    <t xml:space="preserve">4170176	</t>
  </si>
  <si>
    <t xml:space="preserve">999228284398259	</t>
  </si>
  <si>
    <t>[巴厘岛]巴厘岛康莱德酒店(Conrad Bali)(60467436)</t>
  </si>
  <si>
    <t>豪华特大床房&lt;2人入住&gt;&lt;早餐&gt;</t>
  </si>
  <si>
    <t>JIANG/SHURONG</t>
  </si>
  <si>
    <t xml:space="preserve">4176556	</t>
  </si>
  <si>
    <t xml:space="preserve">999228293440631	</t>
  </si>
  <si>
    <t>[Kuala Kuantan]关丹凯悦酒店(Hyatt Regency Kuantan Resort)(55491832)</t>
  </si>
  <si>
    <t>海景标准特大床房&lt;2人入住&gt;&lt;早餐&gt;</t>
  </si>
  <si>
    <t>NUR NABIHAH/NUR NABIHAH BINTI MOHD ISMAIL</t>
  </si>
  <si>
    <t xml:space="preserve">4181186	</t>
  </si>
  <si>
    <t xml:space="preserve">999228370372763	</t>
  </si>
  <si>
    <t>[曼谷]曼谷泰山酒店(Thaisun Bangkok Hotel)(90402574)</t>
  </si>
  <si>
    <t>高级双床房&lt;2人入住&gt;</t>
  </si>
  <si>
    <t>WANG/JOYING</t>
  </si>
  <si>
    <t xml:space="preserve">4223564	</t>
  </si>
  <si>
    <t xml:space="preserve">|119268255	</t>
  </si>
  <si>
    <t xml:space="preserve">999228371770402	</t>
  </si>
  <si>
    <t>[梅尼尔阿梅罗]巴黎戴高乐机场游牧酒店(Nomad Paris Roissy CDG)(80984897)</t>
  </si>
  <si>
    <t>舒适双人房&lt;2人入住&gt;&lt;早餐&gt;</t>
  </si>
  <si>
    <t>LIU/LIJIE</t>
  </si>
  <si>
    <t xml:space="preserve">4223983	</t>
  </si>
  <si>
    <t xml:space="preserve">119283391|119283391	</t>
  </si>
  <si>
    <t xml:space="preserve">999228474102464	</t>
  </si>
  <si>
    <t>[普吉岛]海顿里拉瓦迪酒店(Leelavadee HuaTing Holiday Inn)(55831883)</t>
  </si>
  <si>
    <t>园景高级房&lt;2人入住&gt;&lt;早餐&gt;</t>
  </si>
  <si>
    <t>XU/JINGHUI</t>
  </si>
  <si>
    <t xml:space="preserve">4254621	</t>
  </si>
  <si>
    <t xml:space="preserve">999228548156351	</t>
  </si>
  <si>
    <t>[威尼斯]运河及沃尔特酒店(Hotel Canal &amp; Walter)(55779358)</t>
  </si>
  <si>
    <t>运河景双人间&lt;2人入住&gt;&lt;早餐&gt;</t>
  </si>
  <si>
    <t>ZHANG/YANHUA,GAO/JINGFENG</t>
  </si>
  <si>
    <t xml:space="preserve">4278379	</t>
  </si>
  <si>
    <t xml:space="preserve">999228567717874	</t>
  </si>
  <si>
    <t>[新加坡]史丹佛瑞士酒店(Swissotel the Stamford)(55345920)</t>
  </si>
  <si>
    <t>瑞士港景两张双人床房&lt;2人入住&gt;&lt;不退款&gt;&lt;早餐&gt;</t>
  </si>
  <si>
    <t>LIU/FEIFEI</t>
  </si>
  <si>
    <t xml:space="preserve">4296638	</t>
  </si>
  <si>
    <t xml:space="preserve">41935123	</t>
  </si>
  <si>
    <t xml:space="preserve">999229305416043	</t>
  </si>
  <si>
    <t>[日内瓦]宜必思日内瓦中心民族酒店(Ibis Genève Centre Nations)(70790444)</t>
  </si>
  <si>
    <t>标准房(双人床)&lt;2人入住&gt;&lt;早餐&gt;</t>
  </si>
  <si>
    <t>LIU/XIAOYUE</t>
  </si>
  <si>
    <t xml:space="preserve">4379788	</t>
  </si>
  <si>
    <t xml:space="preserve">999229646892399	</t>
  </si>
  <si>
    <t>[新加坡]樟宜机场皇冠假日酒店  - IHG 旗下酒店(Crowne Plaza Changi Airport, an IHG Hotel)(55280749)</t>
  </si>
  <si>
    <t>宝石翼楼标准特大床房&lt;2人入住&gt;&lt;不退款&gt;&lt;早餐&gt;</t>
  </si>
  <si>
    <t>QU/QUN</t>
  </si>
  <si>
    <t xml:space="preserve">4585733	</t>
  </si>
  <si>
    <t xml:space="preserve">68154430	</t>
  </si>
  <si>
    <t xml:space="preserve">999229699221283	</t>
  </si>
  <si>
    <t>1 张特大床标准无烟房&lt;2人入住&gt;&lt;不退款&gt;</t>
  </si>
  <si>
    <t>XING/LIHUA</t>
  </si>
  <si>
    <t xml:space="preserve">4593956	</t>
  </si>
  <si>
    <t xml:space="preserve">65130436	</t>
  </si>
  <si>
    <t xml:space="preserve">999229752009999	</t>
  </si>
  <si>
    <t>宝石翼楼标准特大床房&lt;2人入住&gt;&lt;不退款&gt;</t>
  </si>
  <si>
    <t>KIM/MI KYUNG</t>
  </si>
  <si>
    <t xml:space="preserve">4605785	</t>
  </si>
  <si>
    <t xml:space="preserve">83097880	</t>
  </si>
  <si>
    <t>，</t>
  </si>
  <si>
    <t>30616.1 HKD</t>
  </si>
  <si>
    <t>A240125100407481</t>
  </si>
  <si>
    <t>A240125100433481</t>
  </si>
  <si>
    <t>总计：30616.1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</si>
  <si>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</si>
  <si>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</si>
  <si>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</si>
  <si>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</si>
  <si>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</si>
  <si>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</si>
  <si>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</si>
  <si>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</si>
  <si>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</si>
  <si>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</si>
  <si>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</si>
  <si>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</si>
  <si>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</si>
  <si>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</si>
  <si>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</si>
  <si>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</si>
  <si>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</si>
  <si>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</si>
  <si>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</si>
  <si>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2024-01-17</t>
  </si>
  <si>
    <t>4605785</t>
  </si>
  <si>
    <t>新加坡樟宜机场皇冠假日酒店</t>
  </si>
  <si>
    <t>KIM MI KYUNG</t>
  </si>
  <si>
    <t>2024-01-21</t>
  </si>
  <si>
    <t>2024-01-22</t>
  </si>
  <si>
    <t>退房日周结</t>
  </si>
  <si>
    <t>1595.00</t>
  </si>
  <si>
    <t>1735.96</t>
  </si>
  <si>
    <t>0</t>
  </si>
  <si>
    <t>0.00</t>
  </si>
  <si>
    <t>携程汇智国际直连</t>
  </si>
  <si>
    <t>925</t>
  </si>
  <si>
    <t>2024-01-17 09:58:27</t>
  </si>
  <si>
    <t>否</t>
  </si>
  <si>
    <t>汇智国际旅游发展有限公司</t>
  </si>
  <si>
    <t>直采</t>
  </si>
  <si>
    <t>新加坡</t>
  </si>
  <si>
    <t>2024-01-14</t>
  </si>
  <si>
    <t>4593956</t>
  </si>
  <si>
    <t>XING LIHUA</t>
  </si>
  <si>
    <t>1685.00</t>
  </si>
  <si>
    <t>1833.12</t>
  </si>
  <si>
    <t>2024-01-16 11:06:15</t>
  </si>
  <si>
    <t>2024-01-12</t>
  </si>
  <si>
    <t>4585733</t>
  </si>
  <si>
    <t>QU QUN</t>
  </si>
  <si>
    <t>1855.00</t>
  </si>
  <si>
    <t>2018.28</t>
  </si>
  <si>
    <t>2024-01-15 16:52:36</t>
  </si>
  <si>
    <t>2023-11-21</t>
  </si>
  <si>
    <t>4296638</t>
  </si>
  <si>
    <t>新加坡史丹福瑞士酒店</t>
  </si>
  <si>
    <t>LIU FEIFEI,T BA</t>
  </si>
  <si>
    <t>2024-01-19</t>
  </si>
  <si>
    <t>6204.01</t>
  </si>
  <si>
    <t>6731.05</t>
  </si>
  <si>
    <t>2023-11-21 15:47:54</t>
  </si>
  <si>
    <t>2023-11-01</t>
  </si>
  <si>
    <t>4170176</t>
  </si>
  <si>
    <t>皇宫水上乐园度假村</t>
  </si>
  <si>
    <t>JANG SEWON</t>
  </si>
  <si>
    <t>2024-01-18</t>
  </si>
  <si>
    <t>5669.30</t>
  </si>
  <si>
    <t>6050.48</t>
  </si>
  <si>
    <t>2023-11-01 16:05:45</t>
  </si>
  <si>
    <t>直连</t>
  </si>
  <si>
    <t>菲律宾</t>
  </si>
  <si>
    <t>2023-10-31</t>
  </si>
  <si>
    <t>4166642</t>
  </si>
  <si>
    <t>WON JONGCHAN</t>
  </si>
  <si>
    <t>6616.76</t>
  </si>
  <si>
    <t>7063.15</t>
  </si>
  <si>
    <t>2023-10-31 23:24:29</t>
  </si>
  <si>
    <t>2023-08-17</t>
  </si>
  <si>
    <t>3794758</t>
  </si>
  <si>
    <t>新艺术风格宫殿酒店</t>
  </si>
  <si>
    <t>White Michael,White Michael</t>
  </si>
  <si>
    <t>3050.13</t>
  </si>
  <si>
    <t>3264.96</t>
  </si>
  <si>
    <t>2023-08-17 13:46:05</t>
  </si>
  <si>
    <t>捷克</t>
  </si>
  <si>
    <t>2023-07-25</t>
  </si>
  <si>
    <t>3683978</t>
  </si>
  <si>
    <t>英拉特拉酒店</t>
  </si>
  <si>
    <t>KIM JEONG MIN,JANG GIL SIK</t>
  </si>
  <si>
    <t>1769.03</t>
  </si>
  <si>
    <t>1919.10</t>
  </si>
  <si>
    <t>2023-07-25 19:27:45</t>
  </si>
  <si>
    <t>西班牙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</si>
</sst>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15</xdr:col>
      <xdr:colOff>333375</xdr:colOff>
      <xdr:row>61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1134725" cy="479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45310</v>
      </c>
      <c r="G2" s="6">
        <v>45313</v>
      </c>
      <c r="H2" s="4">
        <v>1</v>
      </c>
      <c r="I2" s="4">
        <v>3</v>
      </c>
      <c r="J2" s="4">
        <v>3</v>
      </c>
      <c r="K2" s="4" t="s">
        <v>30</v>
      </c>
      <c r="L2" s="4">
        <v>2174.61</v>
      </c>
      <c r="M2" s="4">
        <v>2174.61</v>
      </c>
      <c r="N2" s="4" t="s">
        <v>31</v>
      </c>
      <c r="O2" s="4" t="s">
        <v>32</v>
      </c>
      <c r="P2" s="4" t="s">
        <v>33</v>
      </c>
      <c r="Q2" s="4">
        <v>0</v>
      </c>
      <c r="R2" s="7">
        <v>45093.0000115741</v>
      </c>
      <c r="S2" s="6">
        <v>45316</v>
      </c>
      <c r="T2" s="4" t="s">
        <v>34</v>
      </c>
      <c r="U2" s="4">
        <v>2174.61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45310</v>
      </c>
      <c r="G3" s="6">
        <v>45313</v>
      </c>
      <c r="H3" s="4">
        <v>1</v>
      </c>
      <c r="I3" s="4">
        <v>3</v>
      </c>
      <c r="J3" s="4">
        <v>3</v>
      </c>
      <c r="K3" s="4" t="s">
        <v>30</v>
      </c>
      <c r="L3" s="4">
        <v>-2174.61</v>
      </c>
      <c r="M3" s="4">
        <v>-2174.61</v>
      </c>
      <c r="N3" s="4" t="s">
        <v>31</v>
      </c>
      <c r="O3" s="4" t="s">
        <v>32</v>
      </c>
      <c r="P3" s="4" t="s">
        <v>33</v>
      </c>
      <c r="Q3" s="4">
        <v>0</v>
      </c>
      <c r="R3" s="7">
        <v>45093.0000115741</v>
      </c>
      <c r="S3" s="6">
        <v>45316</v>
      </c>
      <c r="T3" s="4" t="s">
        <v>34</v>
      </c>
      <c r="U3" s="4">
        <v>-2174.61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45310</v>
      </c>
      <c r="G4" s="6">
        <v>45313</v>
      </c>
      <c r="H4" s="4">
        <v>1</v>
      </c>
      <c r="I4" s="4">
        <v>3</v>
      </c>
      <c r="J4" s="4">
        <v>3</v>
      </c>
      <c r="K4" s="4" t="s">
        <v>30</v>
      </c>
      <c r="L4" s="4">
        <v>1919.1</v>
      </c>
      <c r="M4" s="4">
        <v>1919.1</v>
      </c>
      <c r="N4" s="4" t="s">
        <v>41</v>
      </c>
      <c r="O4" s="4" t="s">
        <v>32</v>
      </c>
      <c r="P4" s="4" t="s">
        <v>33</v>
      </c>
      <c r="Q4" s="4">
        <v>0</v>
      </c>
      <c r="R4" s="7">
        <v>45132</v>
      </c>
      <c r="S4" s="6">
        <v>45316</v>
      </c>
      <c r="T4" s="4" t="s">
        <v>34</v>
      </c>
      <c r="U4" s="4">
        <v>1919.1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45309</v>
      </c>
      <c r="G5" s="6">
        <v>45313</v>
      </c>
      <c r="H5" s="4">
        <v>1</v>
      </c>
      <c r="I5" s="4">
        <v>4</v>
      </c>
      <c r="J5" s="4">
        <v>4</v>
      </c>
      <c r="K5" s="4" t="s">
        <v>30</v>
      </c>
      <c r="L5" s="4">
        <v>3264.96</v>
      </c>
      <c r="M5" s="4">
        <v>3264.96</v>
      </c>
      <c r="N5" s="4" t="s">
        <v>46</v>
      </c>
      <c r="O5" s="4" t="s">
        <v>32</v>
      </c>
      <c r="P5" s="4" t="s">
        <v>33</v>
      </c>
      <c r="Q5" s="4">
        <v>0</v>
      </c>
      <c r="R5" s="7">
        <v>45155</v>
      </c>
      <c r="S5" s="6">
        <v>45316</v>
      </c>
      <c r="T5" s="4" t="s">
        <v>34</v>
      </c>
      <c r="U5" s="4">
        <v>3264.96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45312</v>
      </c>
      <c r="G6" s="6">
        <v>45313</v>
      </c>
      <c r="H6" s="4">
        <v>1</v>
      </c>
      <c r="I6" s="4">
        <v>1</v>
      </c>
      <c r="J6" s="4">
        <v>1</v>
      </c>
      <c r="K6" s="4" t="s">
        <v>30</v>
      </c>
      <c r="L6" s="4">
        <v>784.71</v>
      </c>
      <c r="M6" s="4">
        <v>784.71</v>
      </c>
      <c r="N6" s="4" t="s">
        <v>52</v>
      </c>
      <c r="O6" s="4" t="s">
        <v>32</v>
      </c>
      <c r="P6" s="4" t="s">
        <v>33</v>
      </c>
      <c r="Q6" s="4">
        <v>0</v>
      </c>
      <c r="R6" s="7">
        <v>45194</v>
      </c>
      <c r="S6" s="6">
        <v>45316</v>
      </c>
      <c r="T6" s="4" t="s">
        <v>34</v>
      </c>
      <c r="U6" s="4">
        <v>784.71</v>
      </c>
      <c r="V6" s="4">
        <v>0</v>
      </c>
      <c r="W6" s="4">
        <v>0</v>
      </c>
      <c r="X6" s="4" t="s">
        <v>53</v>
      </c>
      <c r="Y6" s="4" t="s">
        <v>36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45312</v>
      </c>
      <c r="G7" s="6">
        <v>45313</v>
      </c>
      <c r="H7" s="4">
        <v>1</v>
      </c>
      <c r="I7" s="4">
        <v>1</v>
      </c>
      <c r="J7" s="4">
        <v>1</v>
      </c>
      <c r="K7" s="4" t="s">
        <v>30</v>
      </c>
      <c r="L7" s="4">
        <v>1276.1</v>
      </c>
      <c r="M7" s="4">
        <v>1276.1</v>
      </c>
      <c r="N7" s="4" t="s">
        <v>57</v>
      </c>
      <c r="O7" s="4" t="s">
        <v>32</v>
      </c>
      <c r="P7" s="4" t="s">
        <v>33</v>
      </c>
      <c r="Q7" s="4">
        <v>0</v>
      </c>
      <c r="R7" s="7">
        <v>45203.0000115741</v>
      </c>
      <c r="S7" s="6">
        <v>45316</v>
      </c>
      <c r="T7" s="4" t="s">
        <v>34</v>
      </c>
      <c r="U7" s="4">
        <v>1276.1</v>
      </c>
      <c r="V7" s="4">
        <v>0</v>
      </c>
      <c r="W7" s="4">
        <v>0</v>
      </c>
      <c r="X7" s="4" t="s">
        <v>58</v>
      </c>
      <c r="Y7" s="4" t="s">
        <v>36</v>
      </c>
    </row>
    <row r="8" s="4" customFormat="1" spans="1:25">
      <c r="A8" s="4" t="s">
        <v>49</v>
      </c>
      <c r="B8" s="4" t="s">
        <v>26</v>
      </c>
      <c r="C8" s="4" t="s">
        <v>37</v>
      </c>
      <c r="D8" s="4" t="s">
        <v>50</v>
      </c>
      <c r="E8" s="4" t="s">
        <v>51</v>
      </c>
      <c r="F8" s="6">
        <v>45312</v>
      </c>
      <c r="G8" s="6">
        <v>45313</v>
      </c>
      <c r="H8" s="4">
        <v>1</v>
      </c>
      <c r="I8" s="4">
        <v>1</v>
      </c>
      <c r="J8" s="4">
        <v>1</v>
      </c>
      <c r="K8" s="4" t="s">
        <v>30</v>
      </c>
      <c r="L8" s="4">
        <v>-784.71</v>
      </c>
      <c r="M8" s="4">
        <v>-784.71</v>
      </c>
      <c r="N8" s="4" t="s">
        <v>52</v>
      </c>
      <c r="O8" s="4" t="s">
        <v>32</v>
      </c>
      <c r="P8" s="4" t="s">
        <v>33</v>
      </c>
      <c r="Q8" s="4">
        <v>0</v>
      </c>
      <c r="R8" s="7">
        <v>45194</v>
      </c>
      <c r="S8" s="6">
        <v>45316</v>
      </c>
      <c r="T8" s="4" t="s">
        <v>34</v>
      </c>
      <c r="U8" s="4">
        <v>-784.71</v>
      </c>
      <c r="V8" s="4">
        <v>0</v>
      </c>
      <c r="W8" s="4">
        <v>0</v>
      </c>
      <c r="X8" s="4" t="s">
        <v>53</v>
      </c>
      <c r="Y8" s="4" t="s">
        <v>36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45311</v>
      </c>
      <c r="G9" s="6">
        <v>45313</v>
      </c>
      <c r="H9" s="4">
        <v>1</v>
      </c>
      <c r="I9" s="4">
        <v>2</v>
      </c>
      <c r="J9" s="4">
        <v>2</v>
      </c>
      <c r="K9" s="4" t="s">
        <v>30</v>
      </c>
      <c r="L9" s="4">
        <v>2331.46</v>
      </c>
      <c r="M9" s="4">
        <v>2331.46</v>
      </c>
      <c r="N9" s="4" t="s">
        <v>62</v>
      </c>
      <c r="O9" s="4" t="s">
        <v>32</v>
      </c>
      <c r="P9" s="4" t="s">
        <v>33</v>
      </c>
      <c r="Q9" s="4">
        <v>0</v>
      </c>
      <c r="R9" s="7">
        <v>45222.0000115741</v>
      </c>
      <c r="S9" s="6">
        <v>45316</v>
      </c>
      <c r="T9" s="4" t="s">
        <v>34</v>
      </c>
      <c r="U9" s="4">
        <v>2331.46</v>
      </c>
      <c r="V9" s="4">
        <v>0</v>
      </c>
      <c r="W9" s="4">
        <v>0</v>
      </c>
      <c r="X9" s="4" t="s">
        <v>63</v>
      </c>
      <c r="Y9" s="4" t="s">
        <v>36</v>
      </c>
    </row>
    <row r="10" s="4" customFormat="1" spans="1:25">
      <c r="A10" s="4" t="s">
        <v>59</v>
      </c>
      <c r="B10" s="4" t="s">
        <v>26</v>
      </c>
      <c r="C10" s="4" t="s">
        <v>37</v>
      </c>
      <c r="D10" s="4" t="s">
        <v>60</v>
      </c>
      <c r="E10" s="4" t="s">
        <v>61</v>
      </c>
      <c r="F10" s="6">
        <v>45311</v>
      </c>
      <c r="G10" s="6">
        <v>45313</v>
      </c>
      <c r="H10" s="4">
        <v>1</v>
      </c>
      <c r="I10" s="4">
        <v>2</v>
      </c>
      <c r="J10" s="4">
        <v>2</v>
      </c>
      <c r="K10" s="4" t="s">
        <v>30</v>
      </c>
      <c r="L10" s="4">
        <v>-2331.46</v>
      </c>
      <c r="M10" s="4">
        <v>-2331.46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45222.0000115741</v>
      </c>
      <c r="S10" s="6">
        <v>45316</v>
      </c>
      <c r="T10" s="4" t="s">
        <v>34</v>
      </c>
      <c r="U10" s="4">
        <v>-2331.46</v>
      </c>
      <c r="V10" s="4">
        <v>0</v>
      </c>
      <c r="W10" s="4">
        <v>0</v>
      </c>
      <c r="X10" s="4" t="s">
        <v>63</v>
      </c>
      <c r="Y10" s="4" t="s">
        <v>36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45308</v>
      </c>
      <c r="G11" s="6">
        <v>45313</v>
      </c>
      <c r="H11" s="4">
        <v>1</v>
      </c>
      <c r="I11" s="4">
        <v>5</v>
      </c>
      <c r="J11" s="4">
        <v>5</v>
      </c>
      <c r="K11" s="4" t="s">
        <v>30</v>
      </c>
      <c r="L11" s="4">
        <v>7063.15</v>
      </c>
      <c r="M11" s="4">
        <v>7063.15</v>
      </c>
      <c r="N11" s="4" t="s">
        <v>67</v>
      </c>
      <c r="O11" s="4" t="s">
        <v>32</v>
      </c>
      <c r="P11" s="4" t="s">
        <v>33</v>
      </c>
      <c r="Q11" s="4">
        <v>0</v>
      </c>
      <c r="R11" s="7">
        <v>45230.0000115741</v>
      </c>
      <c r="S11" s="6">
        <v>45316</v>
      </c>
      <c r="T11" s="4" t="s">
        <v>34</v>
      </c>
      <c r="U11" s="4">
        <v>7063.15</v>
      </c>
      <c r="V11" s="4">
        <v>0</v>
      </c>
      <c r="W11" s="4">
        <v>0</v>
      </c>
      <c r="X11" s="4" t="s">
        <v>68</v>
      </c>
      <c r="Y11" s="4" t="s">
        <v>36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65</v>
      </c>
      <c r="E12" s="4" t="s">
        <v>70</v>
      </c>
      <c r="F12" s="6">
        <v>45309</v>
      </c>
      <c r="G12" s="6">
        <v>45313</v>
      </c>
      <c r="H12" s="4">
        <v>1</v>
      </c>
      <c r="I12" s="4">
        <v>4</v>
      </c>
      <c r="J12" s="4">
        <v>4</v>
      </c>
      <c r="K12" s="4" t="s">
        <v>30</v>
      </c>
      <c r="L12" s="4">
        <v>6050.48</v>
      </c>
      <c r="M12" s="4">
        <v>6050.48</v>
      </c>
      <c r="N12" s="4" t="s">
        <v>71</v>
      </c>
      <c r="O12" s="4" t="s">
        <v>32</v>
      </c>
      <c r="P12" s="4" t="s">
        <v>33</v>
      </c>
      <c r="Q12" s="4">
        <v>0</v>
      </c>
      <c r="R12" s="7">
        <v>45231.0000115741</v>
      </c>
      <c r="S12" s="6">
        <v>45316</v>
      </c>
      <c r="T12" s="4" t="s">
        <v>34</v>
      </c>
      <c r="U12" s="4">
        <v>6050.48</v>
      </c>
      <c r="V12" s="4">
        <v>0</v>
      </c>
      <c r="W12" s="4">
        <v>0</v>
      </c>
      <c r="X12" s="4" t="s">
        <v>72</v>
      </c>
      <c r="Y12" s="4" t="s">
        <v>36</v>
      </c>
    </row>
    <row r="13" s="4" customFormat="1" spans="1:25">
      <c r="A13" s="4" t="s">
        <v>73</v>
      </c>
      <c r="B13" s="4" t="s">
        <v>26</v>
      </c>
      <c r="C13" s="4" t="s">
        <v>27</v>
      </c>
      <c r="D13" s="4" t="s">
        <v>74</v>
      </c>
      <c r="E13" s="4" t="s">
        <v>75</v>
      </c>
      <c r="F13" s="6">
        <v>45310</v>
      </c>
      <c r="G13" s="6">
        <v>45313</v>
      </c>
      <c r="H13" s="4">
        <v>1</v>
      </c>
      <c r="I13" s="4">
        <v>3</v>
      </c>
      <c r="J13" s="4">
        <v>3</v>
      </c>
      <c r="K13" s="4" t="s">
        <v>30</v>
      </c>
      <c r="L13" s="4">
        <v>4256.25</v>
      </c>
      <c r="M13" s="4">
        <v>4256.25</v>
      </c>
      <c r="N13" s="4" t="s">
        <v>76</v>
      </c>
      <c r="O13" s="4" t="s">
        <v>32</v>
      </c>
      <c r="P13" s="4" t="s">
        <v>33</v>
      </c>
      <c r="Q13" s="4">
        <v>0</v>
      </c>
      <c r="R13" s="7">
        <v>45232.0000115741</v>
      </c>
      <c r="S13" s="6">
        <v>45316</v>
      </c>
      <c r="T13" s="4" t="s">
        <v>34</v>
      </c>
      <c r="U13" s="4">
        <v>4256.25</v>
      </c>
      <c r="V13" s="4">
        <v>0</v>
      </c>
      <c r="W13" s="4">
        <v>0</v>
      </c>
      <c r="X13" s="4" t="s">
        <v>77</v>
      </c>
      <c r="Y13" s="4" t="s">
        <v>36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79</v>
      </c>
      <c r="E14" s="4" t="s">
        <v>80</v>
      </c>
      <c r="F14" s="6">
        <v>45312</v>
      </c>
      <c r="G14" s="6">
        <v>45313</v>
      </c>
      <c r="H14" s="4">
        <v>1</v>
      </c>
      <c r="I14" s="4">
        <v>1</v>
      </c>
      <c r="J14" s="4">
        <v>1</v>
      </c>
      <c r="K14" s="4" t="s">
        <v>30</v>
      </c>
      <c r="L14" s="4">
        <v>719.63</v>
      </c>
      <c r="M14" s="4">
        <v>719.63</v>
      </c>
      <c r="N14" s="4" t="s">
        <v>81</v>
      </c>
      <c r="O14" s="4" t="s">
        <v>32</v>
      </c>
      <c r="P14" s="4" t="s">
        <v>33</v>
      </c>
      <c r="Q14" s="4">
        <v>0</v>
      </c>
      <c r="R14" s="7">
        <v>45233</v>
      </c>
      <c r="S14" s="6">
        <v>45316</v>
      </c>
      <c r="T14" s="4" t="s">
        <v>34</v>
      </c>
      <c r="U14" s="4">
        <v>719.63</v>
      </c>
      <c r="V14" s="4">
        <v>0</v>
      </c>
      <c r="W14" s="4">
        <v>0</v>
      </c>
      <c r="X14" s="4" t="s">
        <v>82</v>
      </c>
      <c r="Y14" s="4" t="s">
        <v>36</v>
      </c>
    </row>
    <row r="15" s="4" customFormat="1" spans="1:25">
      <c r="A15" s="4" t="s">
        <v>54</v>
      </c>
      <c r="B15" s="4" t="s">
        <v>26</v>
      </c>
      <c r="C15" s="4" t="s">
        <v>37</v>
      </c>
      <c r="D15" s="4" t="s">
        <v>55</v>
      </c>
      <c r="E15" s="4" t="s">
        <v>56</v>
      </c>
      <c r="F15" s="6">
        <v>45312</v>
      </c>
      <c r="G15" s="6">
        <v>45313</v>
      </c>
      <c r="H15" s="4">
        <v>1</v>
      </c>
      <c r="I15" s="4">
        <v>1</v>
      </c>
      <c r="J15" s="4">
        <v>1</v>
      </c>
      <c r="K15" s="4" t="s">
        <v>30</v>
      </c>
      <c r="L15" s="4">
        <v>-1276.1</v>
      </c>
      <c r="M15" s="4">
        <v>-1276.1</v>
      </c>
      <c r="N15" s="4" t="s">
        <v>57</v>
      </c>
      <c r="O15" s="4" t="s">
        <v>32</v>
      </c>
      <c r="P15" s="4" t="s">
        <v>33</v>
      </c>
      <c r="Q15" s="4">
        <v>0</v>
      </c>
      <c r="R15" s="7">
        <v>45203.0000115741</v>
      </c>
      <c r="S15" s="6">
        <v>45316</v>
      </c>
      <c r="T15" s="4" t="s">
        <v>34</v>
      </c>
      <c r="U15" s="4">
        <v>-1276.1</v>
      </c>
      <c r="V15" s="4">
        <v>0</v>
      </c>
      <c r="W15" s="4">
        <v>0</v>
      </c>
      <c r="X15" s="4" t="s">
        <v>58</v>
      </c>
      <c r="Y15" s="4" t="s">
        <v>36</v>
      </c>
    </row>
    <row r="16" s="4" customFormat="1" spans="1:25">
      <c r="A16" s="4" t="s">
        <v>73</v>
      </c>
      <c r="B16" s="4" t="s">
        <v>26</v>
      </c>
      <c r="C16" s="4" t="s">
        <v>37</v>
      </c>
      <c r="D16" s="4" t="s">
        <v>74</v>
      </c>
      <c r="E16" s="4" t="s">
        <v>75</v>
      </c>
      <c r="F16" s="6">
        <v>45310</v>
      </c>
      <c r="G16" s="6">
        <v>45313</v>
      </c>
      <c r="H16" s="4">
        <v>1</v>
      </c>
      <c r="I16" s="4">
        <v>3</v>
      </c>
      <c r="J16" s="4">
        <v>3</v>
      </c>
      <c r="K16" s="4" t="s">
        <v>30</v>
      </c>
      <c r="L16" s="4">
        <v>-4256.25</v>
      </c>
      <c r="M16" s="4">
        <v>-4256.25</v>
      </c>
      <c r="N16" s="4" t="s">
        <v>76</v>
      </c>
      <c r="O16" s="4" t="s">
        <v>32</v>
      </c>
      <c r="P16" s="4" t="s">
        <v>33</v>
      </c>
      <c r="Q16" s="4">
        <v>0</v>
      </c>
      <c r="R16" s="7">
        <v>45232.0000115741</v>
      </c>
      <c r="S16" s="6">
        <v>45316</v>
      </c>
      <c r="T16" s="4" t="s">
        <v>34</v>
      </c>
      <c r="U16" s="4">
        <v>-4256.25</v>
      </c>
      <c r="V16" s="4">
        <v>0</v>
      </c>
      <c r="W16" s="4">
        <v>0</v>
      </c>
      <c r="X16" s="4" t="s">
        <v>77</v>
      </c>
      <c r="Y16" s="4" t="s">
        <v>36</v>
      </c>
    </row>
    <row r="17" s="4" customFormat="1" spans="1:25">
      <c r="A17" s="4" t="s">
        <v>83</v>
      </c>
      <c r="B17" s="4" t="s">
        <v>26</v>
      </c>
      <c r="C17" s="4" t="s">
        <v>27</v>
      </c>
      <c r="D17" s="4" t="s">
        <v>84</v>
      </c>
      <c r="E17" s="4" t="s">
        <v>85</v>
      </c>
      <c r="F17" s="6">
        <v>45311</v>
      </c>
      <c r="G17" s="6">
        <v>45313</v>
      </c>
      <c r="H17" s="4">
        <v>1</v>
      </c>
      <c r="I17" s="4">
        <v>2</v>
      </c>
      <c r="J17" s="4">
        <v>2</v>
      </c>
      <c r="K17" s="4" t="s">
        <v>30</v>
      </c>
      <c r="L17" s="4">
        <v>442.21</v>
      </c>
      <c r="M17" s="4">
        <v>442.21</v>
      </c>
      <c r="N17" s="4" t="s">
        <v>86</v>
      </c>
      <c r="O17" s="4" t="s">
        <v>32</v>
      </c>
      <c r="P17" s="4" t="s">
        <v>33</v>
      </c>
      <c r="Q17" s="4">
        <v>0</v>
      </c>
      <c r="R17" s="7">
        <v>45239.0000115741</v>
      </c>
      <c r="S17" s="6">
        <v>45316</v>
      </c>
      <c r="T17" s="4" t="s">
        <v>34</v>
      </c>
      <c r="U17" s="4">
        <v>442.21</v>
      </c>
      <c r="V17" s="4">
        <v>0</v>
      </c>
      <c r="W17" s="4">
        <v>0</v>
      </c>
      <c r="X17" s="4" t="s">
        <v>87</v>
      </c>
      <c r="Y17" s="4" t="s">
        <v>88</v>
      </c>
    </row>
    <row r="18" s="4" customFormat="1" spans="1:25">
      <c r="A18" s="4" t="s">
        <v>89</v>
      </c>
      <c r="B18" s="4" t="s">
        <v>26</v>
      </c>
      <c r="C18" s="4" t="s">
        <v>27</v>
      </c>
      <c r="D18" s="4" t="s">
        <v>90</v>
      </c>
      <c r="E18" s="4" t="s">
        <v>91</v>
      </c>
      <c r="F18" s="6">
        <v>45306</v>
      </c>
      <c r="G18" s="6">
        <v>45313</v>
      </c>
      <c r="H18" s="4">
        <v>1</v>
      </c>
      <c r="I18" s="4">
        <v>7</v>
      </c>
      <c r="J18" s="4">
        <v>7</v>
      </c>
      <c r="K18" s="4" t="s">
        <v>30</v>
      </c>
      <c r="L18" s="4">
        <v>9401.19</v>
      </c>
      <c r="M18" s="4">
        <v>9401.19</v>
      </c>
      <c r="N18" s="4" t="s">
        <v>92</v>
      </c>
      <c r="O18" s="4" t="s">
        <v>32</v>
      </c>
      <c r="P18" s="4" t="s">
        <v>33</v>
      </c>
      <c r="Q18" s="4">
        <v>0</v>
      </c>
      <c r="R18" s="7">
        <v>45239.0000115741</v>
      </c>
      <c r="S18" s="6">
        <v>45316</v>
      </c>
      <c r="T18" s="4" t="s">
        <v>34</v>
      </c>
      <c r="U18" s="4">
        <v>9401.19</v>
      </c>
      <c r="V18" s="4">
        <v>0</v>
      </c>
      <c r="W18" s="4">
        <v>0</v>
      </c>
      <c r="X18" s="4" t="s">
        <v>93</v>
      </c>
      <c r="Y18" s="4" t="s">
        <v>94</v>
      </c>
    </row>
    <row r="19" s="4" customFormat="1" spans="1:25">
      <c r="A19" s="4" t="s">
        <v>83</v>
      </c>
      <c r="B19" s="4" t="s">
        <v>26</v>
      </c>
      <c r="C19" s="4" t="s">
        <v>37</v>
      </c>
      <c r="D19" s="4" t="s">
        <v>84</v>
      </c>
      <c r="E19" s="4" t="s">
        <v>85</v>
      </c>
      <c r="F19" s="6">
        <v>45311</v>
      </c>
      <c r="G19" s="6">
        <v>45313</v>
      </c>
      <c r="H19" s="4">
        <v>1</v>
      </c>
      <c r="I19" s="4">
        <v>2</v>
      </c>
      <c r="J19" s="4">
        <v>2</v>
      </c>
      <c r="K19" s="4" t="s">
        <v>30</v>
      </c>
      <c r="L19" s="4">
        <v>-442.21</v>
      </c>
      <c r="M19" s="4">
        <v>-442.21</v>
      </c>
      <c r="N19" s="4" t="s">
        <v>86</v>
      </c>
      <c r="O19" s="4" t="s">
        <v>32</v>
      </c>
      <c r="P19" s="4" t="s">
        <v>33</v>
      </c>
      <c r="Q19" s="4">
        <v>0</v>
      </c>
      <c r="R19" s="7">
        <v>45239.0000115741</v>
      </c>
      <c r="S19" s="6">
        <v>45316</v>
      </c>
      <c r="T19" s="4" t="s">
        <v>34</v>
      </c>
      <c r="U19" s="4">
        <v>-442.21</v>
      </c>
      <c r="V19" s="4">
        <v>0</v>
      </c>
      <c r="W19" s="4">
        <v>0</v>
      </c>
      <c r="X19" s="4" t="s">
        <v>87</v>
      </c>
      <c r="Y19" s="4" t="s">
        <v>88</v>
      </c>
    </row>
    <row r="20" s="4" customFormat="1" spans="1:25">
      <c r="A20" s="4" t="s">
        <v>95</v>
      </c>
      <c r="B20" s="4" t="s">
        <v>26</v>
      </c>
      <c r="C20" s="4" t="s">
        <v>27</v>
      </c>
      <c r="D20" s="4" t="s">
        <v>96</v>
      </c>
      <c r="E20" s="4" t="s">
        <v>97</v>
      </c>
      <c r="F20" s="6">
        <v>45311</v>
      </c>
      <c r="G20" s="6">
        <v>45313</v>
      </c>
      <c r="H20" s="4">
        <v>1</v>
      </c>
      <c r="I20" s="4">
        <v>2</v>
      </c>
      <c r="J20" s="4">
        <v>2</v>
      </c>
      <c r="K20" s="4" t="s">
        <v>30</v>
      </c>
      <c r="L20" s="4">
        <v>1487.6</v>
      </c>
      <c r="M20" s="4">
        <v>1487.6</v>
      </c>
      <c r="N20" s="4" t="s">
        <v>98</v>
      </c>
      <c r="O20" s="4" t="s">
        <v>32</v>
      </c>
      <c r="P20" s="4" t="s">
        <v>33</v>
      </c>
      <c r="Q20" s="4">
        <v>0</v>
      </c>
      <c r="R20" s="7">
        <v>45244</v>
      </c>
      <c r="S20" s="6">
        <v>45316</v>
      </c>
      <c r="T20" s="4" t="s">
        <v>34</v>
      </c>
      <c r="U20" s="4">
        <v>1487.6</v>
      </c>
      <c r="V20" s="4">
        <v>0</v>
      </c>
      <c r="W20" s="4">
        <v>0</v>
      </c>
      <c r="X20" s="4" t="s">
        <v>99</v>
      </c>
      <c r="Y20" s="4" t="s">
        <v>36</v>
      </c>
    </row>
    <row r="21" s="4" customFormat="1" spans="1:25">
      <c r="A21" s="4" t="s">
        <v>95</v>
      </c>
      <c r="B21" s="4" t="s">
        <v>26</v>
      </c>
      <c r="C21" s="4" t="s">
        <v>37</v>
      </c>
      <c r="D21" s="4" t="s">
        <v>96</v>
      </c>
      <c r="E21" s="4" t="s">
        <v>97</v>
      </c>
      <c r="F21" s="6">
        <v>45311</v>
      </c>
      <c r="G21" s="6">
        <v>45313</v>
      </c>
      <c r="H21" s="4">
        <v>1</v>
      </c>
      <c r="I21" s="4">
        <v>2</v>
      </c>
      <c r="J21" s="4">
        <v>2</v>
      </c>
      <c r="K21" s="4" t="s">
        <v>30</v>
      </c>
      <c r="L21" s="4">
        <v>-1487.6</v>
      </c>
      <c r="M21" s="4">
        <v>-1487.6</v>
      </c>
      <c r="N21" s="4" t="s">
        <v>98</v>
      </c>
      <c r="O21" s="4" t="s">
        <v>32</v>
      </c>
      <c r="P21" s="4" t="s">
        <v>33</v>
      </c>
      <c r="Q21" s="4">
        <v>0</v>
      </c>
      <c r="R21" s="7">
        <v>45244</v>
      </c>
      <c r="S21" s="6">
        <v>45316</v>
      </c>
      <c r="T21" s="4" t="s">
        <v>34</v>
      </c>
      <c r="U21" s="4">
        <v>-1487.6</v>
      </c>
      <c r="V21" s="4">
        <v>0</v>
      </c>
      <c r="W21" s="4">
        <v>0</v>
      </c>
      <c r="X21" s="4" t="s">
        <v>99</v>
      </c>
      <c r="Y21" s="4" t="s">
        <v>36</v>
      </c>
    </row>
    <row r="22" s="4" customFormat="1" spans="1:25">
      <c r="A22" s="4" t="s">
        <v>89</v>
      </c>
      <c r="B22" s="4" t="s">
        <v>26</v>
      </c>
      <c r="C22" s="4" t="s">
        <v>37</v>
      </c>
      <c r="D22" s="4" t="s">
        <v>90</v>
      </c>
      <c r="E22" s="4" t="s">
        <v>91</v>
      </c>
      <c r="F22" s="6">
        <v>45306</v>
      </c>
      <c r="G22" s="6">
        <v>45313</v>
      </c>
      <c r="H22" s="4">
        <v>1</v>
      </c>
      <c r="I22" s="4">
        <v>7</v>
      </c>
      <c r="J22" s="4">
        <v>7</v>
      </c>
      <c r="K22" s="4" t="s">
        <v>30</v>
      </c>
      <c r="L22" s="4">
        <v>-9401.19</v>
      </c>
      <c r="M22" s="4">
        <v>-9401.19</v>
      </c>
      <c r="N22" s="4" t="s">
        <v>92</v>
      </c>
      <c r="O22" s="4" t="s">
        <v>32</v>
      </c>
      <c r="P22" s="4" t="s">
        <v>33</v>
      </c>
      <c r="Q22" s="4">
        <v>0</v>
      </c>
      <c r="R22" s="7">
        <v>45239.0000115741</v>
      </c>
      <c r="S22" s="6">
        <v>45316</v>
      </c>
      <c r="T22" s="4" t="s">
        <v>34</v>
      </c>
      <c r="U22" s="4">
        <v>-9401.19</v>
      </c>
      <c r="V22" s="4">
        <v>0</v>
      </c>
      <c r="W22" s="4">
        <v>0</v>
      </c>
      <c r="X22" s="4" t="s">
        <v>93</v>
      </c>
      <c r="Y22" s="4" t="s">
        <v>94</v>
      </c>
    </row>
    <row r="23" s="4" customFormat="1" spans="1:25">
      <c r="A23" s="4" t="s">
        <v>100</v>
      </c>
      <c r="B23" s="4" t="s">
        <v>26</v>
      </c>
      <c r="C23" s="4" t="s">
        <v>27</v>
      </c>
      <c r="D23" s="4" t="s">
        <v>101</v>
      </c>
      <c r="E23" s="4" t="s">
        <v>102</v>
      </c>
      <c r="F23" s="6">
        <v>45309</v>
      </c>
      <c r="G23" s="6">
        <v>45313</v>
      </c>
      <c r="H23" s="4">
        <v>1</v>
      </c>
      <c r="I23" s="4">
        <v>4</v>
      </c>
      <c r="J23" s="4">
        <v>4</v>
      </c>
      <c r="K23" s="4" t="s">
        <v>30</v>
      </c>
      <c r="L23" s="4">
        <v>2254.36</v>
      </c>
      <c r="M23" s="4">
        <v>2254.36</v>
      </c>
      <c r="N23" s="4" t="s">
        <v>103</v>
      </c>
      <c r="O23" s="4" t="s">
        <v>32</v>
      </c>
      <c r="P23" s="4" t="s">
        <v>33</v>
      </c>
      <c r="Q23" s="4">
        <v>0</v>
      </c>
      <c r="R23" s="7">
        <v>45250.0000115741</v>
      </c>
      <c r="S23" s="6">
        <v>45316</v>
      </c>
      <c r="T23" s="4" t="s">
        <v>34</v>
      </c>
      <c r="U23" s="4">
        <v>2254.36</v>
      </c>
      <c r="V23" s="4">
        <v>0</v>
      </c>
      <c r="W23" s="4">
        <v>0</v>
      </c>
      <c r="X23" s="4" t="s">
        <v>104</v>
      </c>
      <c r="Y23" s="4" t="s">
        <v>36</v>
      </c>
    </row>
    <row r="24" s="4" customFormat="1" spans="1:25">
      <c r="A24" s="4" t="s">
        <v>105</v>
      </c>
      <c r="B24" s="4" t="s">
        <v>26</v>
      </c>
      <c r="C24" s="4" t="s">
        <v>27</v>
      </c>
      <c r="D24" s="4" t="s">
        <v>106</v>
      </c>
      <c r="E24" s="4" t="s">
        <v>107</v>
      </c>
      <c r="F24" s="6">
        <v>45310</v>
      </c>
      <c r="G24" s="6">
        <v>45313</v>
      </c>
      <c r="H24" s="4">
        <v>1</v>
      </c>
      <c r="I24" s="4">
        <v>3</v>
      </c>
      <c r="J24" s="4">
        <v>3</v>
      </c>
      <c r="K24" s="4" t="s">
        <v>30</v>
      </c>
      <c r="L24" s="4">
        <v>6731.05</v>
      </c>
      <c r="M24" s="4">
        <v>6731.05</v>
      </c>
      <c r="N24" s="4" t="s">
        <v>108</v>
      </c>
      <c r="O24" s="4" t="s">
        <v>32</v>
      </c>
      <c r="P24" s="4" t="s">
        <v>33</v>
      </c>
      <c r="Q24" s="4">
        <v>0</v>
      </c>
      <c r="R24" s="7">
        <v>45251</v>
      </c>
      <c r="S24" s="6">
        <v>45316</v>
      </c>
      <c r="T24" s="4" t="s">
        <v>34</v>
      </c>
      <c r="U24" s="4">
        <v>6731.05</v>
      </c>
      <c r="V24" s="4">
        <v>0</v>
      </c>
      <c r="W24" s="4">
        <v>0</v>
      </c>
      <c r="X24" s="4" t="s">
        <v>109</v>
      </c>
      <c r="Y24" s="4" t="s">
        <v>110</v>
      </c>
    </row>
    <row r="25" s="4" customFormat="1" spans="1:25">
      <c r="A25" s="4" t="s">
        <v>111</v>
      </c>
      <c r="B25" s="4" t="s">
        <v>26</v>
      </c>
      <c r="C25" s="4" t="s">
        <v>27</v>
      </c>
      <c r="D25" s="4" t="s">
        <v>112</v>
      </c>
      <c r="E25" s="4" t="s">
        <v>113</v>
      </c>
      <c r="F25" s="6">
        <v>45312</v>
      </c>
      <c r="G25" s="6">
        <v>45313</v>
      </c>
      <c r="H25" s="4">
        <v>1</v>
      </c>
      <c r="I25" s="4">
        <v>1</v>
      </c>
      <c r="J25" s="4">
        <v>1</v>
      </c>
      <c r="K25" s="4" t="s">
        <v>30</v>
      </c>
      <c r="L25" s="4">
        <v>950.33</v>
      </c>
      <c r="M25" s="4">
        <v>950.33</v>
      </c>
      <c r="N25" s="4" t="s">
        <v>114</v>
      </c>
      <c r="O25" s="4" t="s">
        <v>32</v>
      </c>
      <c r="P25" s="4" t="s">
        <v>33</v>
      </c>
      <c r="Q25" s="4">
        <v>0</v>
      </c>
      <c r="R25" s="7">
        <v>45264</v>
      </c>
      <c r="S25" s="6">
        <v>45316</v>
      </c>
      <c r="T25" s="4" t="s">
        <v>34</v>
      </c>
      <c r="U25" s="4">
        <v>950.33</v>
      </c>
      <c r="V25" s="4">
        <v>0</v>
      </c>
      <c r="W25" s="4">
        <v>0</v>
      </c>
      <c r="X25" s="4" t="s">
        <v>115</v>
      </c>
      <c r="Y25" s="4" t="s">
        <v>36</v>
      </c>
    </row>
    <row r="26" s="4" customFormat="1" spans="1:25">
      <c r="A26" s="4" t="s">
        <v>100</v>
      </c>
      <c r="B26" s="4" t="s">
        <v>26</v>
      </c>
      <c r="C26" s="4" t="s">
        <v>37</v>
      </c>
      <c r="D26" s="4" t="s">
        <v>101</v>
      </c>
      <c r="E26" s="4" t="s">
        <v>102</v>
      </c>
      <c r="F26" s="6">
        <v>45309</v>
      </c>
      <c r="G26" s="6">
        <v>45313</v>
      </c>
      <c r="H26" s="4">
        <v>1</v>
      </c>
      <c r="I26" s="4">
        <v>4</v>
      </c>
      <c r="J26" s="4">
        <v>4</v>
      </c>
      <c r="K26" s="4" t="s">
        <v>30</v>
      </c>
      <c r="L26" s="4">
        <v>-2254.36</v>
      </c>
      <c r="M26" s="4">
        <v>-2254.36</v>
      </c>
      <c r="N26" s="4" t="s">
        <v>103</v>
      </c>
      <c r="O26" s="4" t="s">
        <v>32</v>
      </c>
      <c r="P26" s="4" t="s">
        <v>33</v>
      </c>
      <c r="Q26" s="4">
        <v>0</v>
      </c>
      <c r="R26" s="7">
        <v>45250.0000115741</v>
      </c>
      <c r="S26" s="6">
        <v>45316</v>
      </c>
      <c r="T26" s="4" t="s">
        <v>34</v>
      </c>
      <c r="U26" s="4">
        <v>-2254.36</v>
      </c>
      <c r="V26" s="4">
        <v>0</v>
      </c>
      <c r="W26" s="4">
        <v>0</v>
      </c>
      <c r="X26" s="4" t="s">
        <v>104</v>
      </c>
      <c r="Y26" s="4" t="s">
        <v>36</v>
      </c>
    </row>
    <row r="27" s="4" customFormat="1" spans="1:25">
      <c r="A27" s="4" t="s">
        <v>78</v>
      </c>
      <c r="B27" s="4" t="s">
        <v>26</v>
      </c>
      <c r="C27" s="4" t="s">
        <v>37</v>
      </c>
      <c r="D27" s="4" t="s">
        <v>79</v>
      </c>
      <c r="E27" s="4" t="s">
        <v>80</v>
      </c>
      <c r="F27" s="6">
        <v>45312</v>
      </c>
      <c r="G27" s="6">
        <v>45313</v>
      </c>
      <c r="H27" s="4">
        <v>1</v>
      </c>
      <c r="I27" s="4">
        <v>1</v>
      </c>
      <c r="J27" s="4">
        <v>1</v>
      </c>
      <c r="K27" s="4" t="s">
        <v>30</v>
      </c>
      <c r="L27" s="4">
        <v>-719.63</v>
      </c>
      <c r="M27" s="4">
        <v>-719.63</v>
      </c>
      <c r="N27" s="4" t="s">
        <v>81</v>
      </c>
      <c r="O27" s="4" t="s">
        <v>32</v>
      </c>
      <c r="P27" s="4" t="s">
        <v>33</v>
      </c>
      <c r="Q27" s="4">
        <v>0</v>
      </c>
      <c r="R27" s="7">
        <v>45233</v>
      </c>
      <c r="S27" s="6">
        <v>45316</v>
      </c>
      <c r="T27" s="4" t="s">
        <v>34</v>
      </c>
      <c r="U27" s="4">
        <v>-719.63</v>
      </c>
      <c r="V27" s="4">
        <v>0</v>
      </c>
      <c r="W27" s="4">
        <v>0</v>
      </c>
      <c r="X27" s="4" t="s">
        <v>82</v>
      </c>
      <c r="Y27" s="4" t="s">
        <v>36</v>
      </c>
    </row>
    <row r="28" s="4" customFormat="1" spans="1:25">
      <c r="A28" s="4" t="s">
        <v>116</v>
      </c>
      <c r="B28" s="4" t="s">
        <v>26</v>
      </c>
      <c r="C28" s="4" t="s">
        <v>27</v>
      </c>
      <c r="D28" s="4" t="s">
        <v>117</v>
      </c>
      <c r="E28" s="4" t="s">
        <v>118</v>
      </c>
      <c r="F28" s="6">
        <v>45312</v>
      </c>
      <c r="G28" s="6">
        <v>45313</v>
      </c>
      <c r="H28" s="4">
        <v>1</v>
      </c>
      <c r="I28" s="4">
        <v>1</v>
      </c>
      <c r="J28" s="4">
        <v>1</v>
      </c>
      <c r="K28" s="4" t="s">
        <v>30</v>
      </c>
      <c r="L28" s="4">
        <v>2018.28</v>
      </c>
      <c r="M28" s="4">
        <v>2018.28</v>
      </c>
      <c r="N28" s="4" t="s">
        <v>119</v>
      </c>
      <c r="O28" s="4" t="s">
        <v>32</v>
      </c>
      <c r="P28" s="4" t="s">
        <v>33</v>
      </c>
      <c r="Q28" s="4">
        <v>0</v>
      </c>
      <c r="R28" s="7">
        <v>45303.0000115741</v>
      </c>
      <c r="S28" s="6">
        <v>45316</v>
      </c>
      <c r="T28" s="4" t="s">
        <v>34</v>
      </c>
      <c r="U28" s="4">
        <v>2018.28</v>
      </c>
      <c r="V28" s="4">
        <v>0</v>
      </c>
      <c r="W28" s="4">
        <v>0</v>
      </c>
      <c r="X28" s="4" t="s">
        <v>120</v>
      </c>
      <c r="Y28" s="4" t="s">
        <v>121</v>
      </c>
    </row>
    <row r="29" s="4" customFormat="1" spans="1:25">
      <c r="A29" s="4" t="s">
        <v>122</v>
      </c>
      <c r="B29" s="4" t="s">
        <v>26</v>
      </c>
      <c r="C29" s="4" t="s">
        <v>27</v>
      </c>
      <c r="D29" s="4" t="s">
        <v>117</v>
      </c>
      <c r="E29" s="4" t="s">
        <v>123</v>
      </c>
      <c r="F29" s="6">
        <v>45312</v>
      </c>
      <c r="G29" s="6">
        <v>45313</v>
      </c>
      <c r="H29" s="4">
        <v>1</v>
      </c>
      <c r="I29" s="4">
        <v>1</v>
      </c>
      <c r="J29" s="4">
        <v>1</v>
      </c>
      <c r="K29" s="4" t="s">
        <v>30</v>
      </c>
      <c r="L29" s="4">
        <v>1833.12</v>
      </c>
      <c r="M29" s="4">
        <v>1833.12</v>
      </c>
      <c r="N29" s="4" t="s">
        <v>124</v>
      </c>
      <c r="O29" s="4" t="s">
        <v>32</v>
      </c>
      <c r="P29" s="4" t="s">
        <v>33</v>
      </c>
      <c r="Q29" s="4">
        <v>0</v>
      </c>
      <c r="R29" s="7">
        <v>45305.0000115741</v>
      </c>
      <c r="S29" s="6">
        <v>45316</v>
      </c>
      <c r="T29" s="4" t="s">
        <v>34</v>
      </c>
      <c r="U29" s="4">
        <v>1833.12</v>
      </c>
      <c r="V29" s="4">
        <v>0</v>
      </c>
      <c r="W29" s="4">
        <v>0</v>
      </c>
      <c r="X29" s="4" t="s">
        <v>125</v>
      </c>
      <c r="Y29" s="4" t="s">
        <v>126</v>
      </c>
    </row>
    <row r="30" s="4" customFormat="1" spans="1:25">
      <c r="A30" s="4" t="s">
        <v>127</v>
      </c>
      <c r="B30" s="4" t="s">
        <v>26</v>
      </c>
      <c r="C30" s="4" t="s">
        <v>27</v>
      </c>
      <c r="D30" s="4" t="s">
        <v>117</v>
      </c>
      <c r="E30" s="4" t="s">
        <v>128</v>
      </c>
      <c r="F30" s="6">
        <v>45312</v>
      </c>
      <c r="G30" s="6">
        <v>45313</v>
      </c>
      <c r="H30" s="4">
        <v>1</v>
      </c>
      <c r="I30" s="4">
        <v>1</v>
      </c>
      <c r="J30" s="4">
        <v>1</v>
      </c>
      <c r="K30" s="4" t="s">
        <v>30</v>
      </c>
      <c r="L30" s="4">
        <v>1735.96</v>
      </c>
      <c r="M30" s="4">
        <v>1735.96</v>
      </c>
      <c r="N30" s="4" t="s">
        <v>129</v>
      </c>
      <c r="O30" s="4" t="s">
        <v>32</v>
      </c>
      <c r="P30" s="4" t="s">
        <v>33</v>
      </c>
      <c r="Q30" s="4">
        <v>0</v>
      </c>
      <c r="R30" s="7">
        <v>45308</v>
      </c>
      <c r="S30" s="6">
        <v>45316</v>
      </c>
      <c r="T30" s="4" t="s">
        <v>34</v>
      </c>
      <c r="U30" s="4">
        <v>1735.96</v>
      </c>
      <c r="V30" s="4">
        <v>0</v>
      </c>
      <c r="W30" s="4">
        <v>0</v>
      </c>
      <c r="X30" s="4" t="s">
        <v>130</v>
      </c>
      <c r="Y30" s="4" t="s">
        <v>131</v>
      </c>
    </row>
    <row r="31" s="4" customFormat="1" spans="1:25">
      <c r="A31" s="4" t="s">
        <v>111</v>
      </c>
      <c r="B31" s="4" t="s">
        <v>26</v>
      </c>
      <c r="C31" s="4" t="s">
        <v>37</v>
      </c>
      <c r="D31" s="4" t="s">
        <v>112</v>
      </c>
      <c r="E31" s="4" t="s">
        <v>113</v>
      </c>
      <c r="F31" s="6">
        <v>45312</v>
      </c>
      <c r="G31" s="6">
        <v>45313</v>
      </c>
      <c r="H31" s="4">
        <v>1</v>
      </c>
      <c r="I31" s="4">
        <v>1</v>
      </c>
      <c r="J31" s="4">
        <v>1</v>
      </c>
      <c r="K31" s="4" t="s">
        <v>30</v>
      </c>
      <c r="L31" s="4">
        <v>-950.33</v>
      </c>
      <c r="M31" s="4">
        <v>-950.33</v>
      </c>
      <c r="N31" s="4" t="s">
        <v>114</v>
      </c>
      <c r="O31" s="4" t="s">
        <v>32</v>
      </c>
      <c r="P31" s="4" t="s">
        <v>33</v>
      </c>
      <c r="Q31" s="4">
        <v>0</v>
      </c>
      <c r="R31" s="7">
        <v>45264</v>
      </c>
      <c r="S31" s="6">
        <v>45316</v>
      </c>
      <c r="T31" s="4" t="s">
        <v>34</v>
      </c>
      <c r="U31" s="4">
        <v>-950.33</v>
      </c>
      <c r="V31" s="4">
        <v>0</v>
      </c>
      <c r="W31" s="4">
        <v>0</v>
      </c>
      <c r="X31" s="4" t="s">
        <v>115</v>
      </c>
      <c r="Y31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G25" sqref="G25:G26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132</v>
      </c>
    </row>
    <row r="2" s="4" customFormat="1" hidden="1" spans="1:9">
      <c r="A2" s="5">
        <v>999224810673350</v>
      </c>
      <c r="B2" s="6">
        <v>45310</v>
      </c>
      <c r="C2" s="6">
        <v>45313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999225579825865</v>
      </c>
      <c r="B3" s="6">
        <v>45310</v>
      </c>
      <c r="C3" s="6">
        <v>45313</v>
      </c>
      <c r="D3" s="4">
        <v>1919.1</v>
      </c>
      <c r="E3" s="4" t="str">
        <f>VLOOKUP(A3,HOP!A:L,12,0)</f>
        <v>1919.10</v>
      </c>
      <c r="F3" s="4" t="str">
        <f>VLOOKUP(A3,HOP!A:C,3,0)</f>
        <v>3683978</v>
      </c>
      <c r="G3" s="4">
        <f t="shared" ref="G3:G20" si="0">D3-E3</f>
        <v>0</v>
      </c>
      <c r="H3" s="4" t="str">
        <f t="shared" ref="H3:H20" si="1">$H$1&amp;F3</f>
        <v>，3683978</v>
      </c>
      <c r="I3" s="4" t="str">
        <f>VLOOKUP(A3,HOP!A:U,21,0)</f>
        <v>直连</v>
      </c>
    </row>
    <row r="4" s="4" customFormat="1" spans="1:9">
      <c r="A4" s="5">
        <v>999226115876765</v>
      </c>
      <c r="B4" s="6">
        <v>45309</v>
      </c>
      <c r="C4" s="6">
        <v>45313</v>
      </c>
      <c r="D4" s="4">
        <v>3264.96</v>
      </c>
      <c r="E4" s="4" t="str">
        <f>VLOOKUP(A4,HOP!A:L,12,0)</f>
        <v>3264.96</v>
      </c>
      <c r="F4" s="4" t="str">
        <f>VLOOKUP(A4,HOP!A:C,3,0)</f>
        <v>3794758</v>
      </c>
      <c r="G4" s="4">
        <f t="shared" si="0"/>
        <v>0</v>
      </c>
      <c r="H4" s="4" t="str">
        <f t="shared" si="1"/>
        <v>，3794758</v>
      </c>
      <c r="I4" s="4" t="str">
        <f>VLOOKUP(A4,HOP!A:U,21,0)</f>
        <v>直连</v>
      </c>
    </row>
    <row r="5" s="4" customFormat="1" hidden="1" spans="1:9">
      <c r="A5" s="5">
        <v>999227027111084</v>
      </c>
      <c r="B5" s="6">
        <v>45312</v>
      </c>
      <c r="C5" s="6">
        <v>45313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999227191548405</v>
      </c>
      <c r="B6" s="6">
        <v>45312</v>
      </c>
      <c r="C6" s="6">
        <v>45313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999228067656063</v>
      </c>
      <c r="B7" s="6">
        <v>45311</v>
      </c>
      <c r="C7" s="6">
        <v>45313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999228262928901</v>
      </c>
      <c r="B8" s="6">
        <v>45308</v>
      </c>
      <c r="C8" s="6">
        <v>45313</v>
      </c>
      <c r="D8" s="4">
        <v>7063.15</v>
      </c>
      <c r="E8" s="4" t="str">
        <f>VLOOKUP(A8,HOP!A:L,12,0)</f>
        <v>7063.15</v>
      </c>
      <c r="F8" s="4" t="str">
        <f>VLOOKUP(A8,HOP!A:C,3,0)</f>
        <v>4166642</v>
      </c>
      <c r="G8" s="4">
        <f t="shared" si="0"/>
        <v>0</v>
      </c>
      <c r="H8" s="4" t="str">
        <f t="shared" si="1"/>
        <v>，4166642</v>
      </c>
      <c r="I8" s="4" t="str">
        <f>VLOOKUP(A8,HOP!A:U,21,0)</f>
        <v>直连</v>
      </c>
    </row>
    <row r="9" s="4" customFormat="1" spans="1:9">
      <c r="A9" s="5">
        <v>999228268953363</v>
      </c>
      <c r="B9" s="6">
        <v>45309</v>
      </c>
      <c r="C9" s="6">
        <v>45313</v>
      </c>
      <c r="D9" s="4">
        <v>6050.48</v>
      </c>
      <c r="E9" s="4" t="str">
        <f>VLOOKUP(A9,HOP!A:L,12,0)</f>
        <v>6050.48</v>
      </c>
      <c r="F9" s="4" t="str">
        <f>VLOOKUP(A9,HOP!A:C,3,0)</f>
        <v>4170176</v>
      </c>
      <c r="G9" s="4">
        <f t="shared" si="0"/>
        <v>0</v>
      </c>
      <c r="H9" s="4" t="str">
        <f t="shared" si="1"/>
        <v>，4170176</v>
      </c>
      <c r="I9" s="4" t="str">
        <f>VLOOKUP(A9,HOP!A:U,21,0)</f>
        <v>直连</v>
      </c>
    </row>
    <row r="10" s="4" customFormat="1" hidden="1" spans="1:9">
      <c r="A10" s="5">
        <v>999228284398259</v>
      </c>
      <c r="B10" s="6">
        <v>45310</v>
      </c>
      <c r="C10" s="6">
        <v>45313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999228293440631</v>
      </c>
      <c r="B11" s="6">
        <v>45312</v>
      </c>
      <c r="C11" s="6">
        <v>45313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999228370372763</v>
      </c>
      <c r="B12" s="6">
        <v>45311</v>
      </c>
      <c r="C12" s="6">
        <v>45313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999228371770402</v>
      </c>
      <c r="B13" s="6">
        <v>45306</v>
      </c>
      <c r="C13" s="6">
        <v>45313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999228474102464</v>
      </c>
      <c r="B14" s="6">
        <v>45311</v>
      </c>
      <c r="C14" s="6">
        <v>45313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999228548156351</v>
      </c>
      <c r="B15" s="6">
        <v>45309</v>
      </c>
      <c r="C15" s="6">
        <v>45313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999228567717874</v>
      </c>
      <c r="B16" s="6">
        <v>45310</v>
      </c>
      <c r="C16" s="6">
        <v>45313</v>
      </c>
      <c r="D16" s="4">
        <v>6731.05</v>
      </c>
      <c r="E16" s="4" t="str">
        <f>VLOOKUP(A16,HOP!A:L,12,0)</f>
        <v>6731.05</v>
      </c>
      <c r="F16" s="4" t="str">
        <f>VLOOKUP(A16,HOP!A:C,3,0)</f>
        <v>4296638</v>
      </c>
      <c r="G16" s="4">
        <f t="shared" si="0"/>
        <v>0</v>
      </c>
      <c r="H16" s="4" t="str">
        <f t="shared" si="1"/>
        <v>，4296638</v>
      </c>
      <c r="I16" s="4" t="str">
        <f>VLOOKUP(A16,HOP!A:U,21,0)</f>
        <v>直采</v>
      </c>
    </row>
    <row r="17" s="4" customFormat="1" hidden="1" spans="1:9">
      <c r="A17" s="5">
        <v>999229305416043</v>
      </c>
      <c r="B17" s="6">
        <v>45312</v>
      </c>
      <c r="C17" s="6">
        <v>45313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999229646892399</v>
      </c>
      <c r="B18" s="6">
        <v>45312</v>
      </c>
      <c r="C18" s="6">
        <v>45313</v>
      </c>
      <c r="D18" s="4">
        <v>2018.28</v>
      </c>
      <c r="E18" s="4" t="str">
        <f>VLOOKUP(A18,HOP!A:L,12,0)</f>
        <v>2018.28</v>
      </c>
      <c r="F18" s="4" t="str">
        <f>VLOOKUP(A18,HOP!A:C,3,0)</f>
        <v>4585733</v>
      </c>
      <c r="G18" s="4">
        <f t="shared" si="0"/>
        <v>0</v>
      </c>
      <c r="H18" s="4" t="str">
        <f t="shared" si="1"/>
        <v>，4585733</v>
      </c>
      <c r="I18" s="4" t="str">
        <f>VLOOKUP(A18,HOP!A:U,21,0)</f>
        <v>直采</v>
      </c>
    </row>
    <row r="19" s="4" customFormat="1" spans="1:9">
      <c r="A19" s="5">
        <v>999229699221283</v>
      </c>
      <c r="B19" s="6">
        <v>45312</v>
      </c>
      <c r="C19" s="6">
        <v>45313</v>
      </c>
      <c r="D19" s="4">
        <v>1833.12</v>
      </c>
      <c r="E19" s="4" t="str">
        <f>VLOOKUP(A19,HOP!A:L,12,0)</f>
        <v>1833.12</v>
      </c>
      <c r="F19" s="4" t="str">
        <f>VLOOKUP(A19,HOP!A:C,3,0)</f>
        <v>4593956</v>
      </c>
      <c r="G19" s="4">
        <f t="shared" si="0"/>
        <v>0</v>
      </c>
      <c r="H19" s="4" t="str">
        <f t="shared" si="1"/>
        <v>，4593956</v>
      </c>
      <c r="I19" s="4" t="str">
        <f>VLOOKUP(A19,HOP!A:U,21,0)</f>
        <v>直采</v>
      </c>
    </row>
    <row r="20" s="4" customFormat="1" spans="1:9">
      <c r="A20" s="5">
        <v>999229752009999</v>
      </c>
      <c r="B20" s="6">
        <v>45312</v>
      </c>
      <c r="C20" s="6">
        <v>45313</v>
      </c>
      <c r="D20" s="4">
        <v>1735.96</v>
      </c>
      <c r="E20" s="4" t="str">
        <f>VLOOKUP(A20,HOP!A:L,12,0)</f>
        <v>1735.96</v>
      </c>
      <c r="F20" s="4" t="str">
        <f>VLOOKUP(A20,HOP!A:C,3,0)</f>
        <v>4605785</v>
      </c>
      <c r="G20" s="4">
        <f t="shared" si="0"/>
        <v>0</v>
      </c>
      <c r="H20" s="4" t="str">
        <f t="shared" si="1"/>
        <v>，4605785</v>
      </c>
      <c r="I20" s="4" t="str">
        <f>VLOOKUP(A20,HOP!A:U,21,0)</f>
        <v>直采</v>
      </c>
    </row>
    <row r="22" spans="4:4">
      <c r="D22" s="4">
        <f>SUM(D2:D21)</f>
        <v>30616.1</v>
      </c>
    </row>
    <row r="24" spans="4:4">
      <c r="D24" s="4" t="s">
        <v>133</v>
      </c>
    </row>
    <row r="26" spans="1:3">
      <c r="A26" s="4" t="s">
        <v>134</v>
      </c>
      <c r="C26" s="4">
        <v>12318.41</v>
      </c>
    </row>
    <row r="27" spans="1:3">
      <c r="A27" s="4" t="s">
        <v>135</v>
      </c>
      <c r="C27" s="4">
        <v>18297.69</v>
      </c>
    </row>
    <row r="28" spans="1:3">
      <c r="A28" s="4" t="s">
        <v>136</v>
      </c>
      <c r="C28" s="4">
        <f>SUBTOTAL(9,C26:C27)</f>
        <v>30616.1</v>
      </c>
    </row>
  </sheetData>
  <autoFilter ref="A1:XFD22">
    <filterColumn colId="3">
      <filters blank="1">
        <filter val="1919.1"/>
        <filter val="30616.1"/>
        <filter val="1833.12"/>
        <filter val="6731.05"/>
        <filter val="7063.15"/>
        <filter val="1735.96"/>
        <filter val="3264.96"/>
        <filter val="2018.28"/>
        <filter val="6050.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137</v>
      </c>
      <c r="B1" s="2" t="s">
        <v>138</v>
      </c>
      <c r="C1" s="2" t="s">
        <v>139</v>
      </c>
      <c r="D1" s="2" t="s">
        <v>140</v>
      </c>
      <c r="E1" s="2" t="s">
        <v>13</v>
      </c>
      <c r="F1" s="2" t="s">
        <v>5</v>
      </c>
      <c r="G1" s="2" t="s">
        <v>6</v>
      </c>
      <c r="H1" s="2" t="s">
        <v>141</v>
      </c>
      <c r="I1" s="2" t="s">
        <v>142</v>
      </c>
      <c r="J1" s="2" t="s">
        <v>143</v>
      </c>
      <c r="K1" s="2" t="s">
        <v>144</v>
      </c>
      <c r="L1" s="2" t="s">
        <v>145</v>
      </c>
      <c r="M1" s="2" t="s">
        <v>146</v>
      </c>
      <c r="N1" s="2" t="s">
        <v>147</v>
      </c>
      <c r="O1" s="2" t="s">
        <v>148</v>
      </c>
      <c r="P1" s="2" t="s">
        <v>149</v>
      </c>
      <c r="Q1" s="2" t="s">
        <v>150</v>
      </c>
      <c r="R1" s="2" t="s">
        <v>151</v>
      </c>
      <c r="S1" s="2" t="s">
        <v>152</v>
      </c>
      <c r="T1" s="2" t="s">
        <v>153</v>
      </c>
      <c r="U1" s="2" t="s">
        <v>154</v>
      </c>
      <c r="V1" s="2" t="s">
        <v>155</v>
      </c>
    </row>
    <row r="2" s="1" customFormat="1" spans="1:22">
      <c r="A2" s="3">
        <v>999229752009999</v>
      </c>
      <c r="B2" s="1" t="s">
        <v>156</v>
      </c>
      <c r="C2" s="1" t="s">
        <v>157</v>
      </c>
      <c r="D2" s="1" t="s">
        <v>158</v>
      </c>
      <c r="E2" s="1" t="s">
        <v>159</v>
      </c>
      <c r="F2" s="1" t="s">
        <v>160</v>
      </c>
      <c r="G2" s="1" t="s">
        <v>161</v>
      </c>
      <c r="H2" s="1" t="s">
        <v>162</v>
      </c>
      <c r="I2" s="1" t="s">
        <v>163</v>
      </c>
      <c r="J2" s="1" t="s">
        <v>30</v>
      </c>
      <c r="K2" s="1" t="s">
        <v>164</v>
      </c>
      <c r="L2" s="1" t="s">
        <v>164</v>
      </c>
      <c r="M2" s="1" t="s">
        <v>165</v>
      </c>
      <c r="N2" s="1" t="s">
        <v>165</v>
      </c>
      <c r="O2" s="1" t="s">
        <v>166</v>
      </c>
      <c r="P2" s="1" t="s">
        <v>167</v>
      </c>
      <c r="Q2" s="1" t="s">
        <v>168</v>
      </c>
      <c r="R2" s="1" t="s">
        <v>169</v>
      </c>
      <c r="S2" s="1" t="s">
        <v>170</v>
      </c>
      <c r="T2" s="1" t="s">
        <v>171</v>
      </c>
      <c r="U2" s="1" t="s">
        <v>172</v>
      </c>
      <c r="V2" s="1" t="s">
        <v>173</v>
      </c>
    </row>
    <row r="3" s="1" customFormat="1" spans="1:22">
      <c r="A3" s="3">
        <v>999229699221283</v>
      </c>
      <c r="B3" s="1" t="s">
        <v>174</v>
      </c>
      <c r="C3" s="1" t="s">
        <v>175</v>
      </c>
      <c r="D3" s="1" t="s">
        <v>158</v>
      </c>
      <c r="E3" s="1" t="s">
        <v>176</v>
      </c>
      <c r="F3" s="1" t="s">
        <v>160</v>
      </c>
      <c r="G3" s="1" t="s">
        <v>161</v>
      </c>
      <c r="H3" s="1" t="s">
        <v>162</v>
      </c>
      <c r="I3" s="1" t="s">
        <v>177</v>
      </c>
      <c r="J3" s="1" t="s">
        <v>30</v>
      </c>
      <c r="K3" s="1" t="s">
        <v>178</v>
      </c>
      <c r="L3" s="1" t="s">
        <v>178</v>
      </c>
      <c r="M3" s="1" t="s">
        <v>165</v>
      </c>
      <c r="N3" s="1" t="s">
        <v>165</v>
      </c>
      <c r="O3" s="1" t="s">
        <v>166</v>
      </c>
      <c r="P3" s="1" t="s">
        <v>167</v>
      </c>
      <c r="Q3" s="1" t="s">
        <v>168</v>
      </c>
      <c r="R3" s="1" t="s">
        <v>179</v>
      </c>
      <c r="S3" s="1" t="s">
        <v>170</v>
      </c>
      <c r="T3" s="1" t="s">
        <v>171</v>
      </c>
      <c r="U3" s="1" t="s">
        <v>172</v>
      </c>
      <c r="V3" s="1" t="s">
        <v>173</v>
      </c>
    </row>
    <row r="4" s="1" customFormat="1" spans="1:22">
      <c r="A4" s="3">
        <v>999229646892399</v>
      </c>
      <c r="B4" s="1" t="s">
        <v>180</v>
      </c>
      <c r="C4" s="1" t="s">
        <v>181</v>
      </c>
      <c r="D4" s="1" t="s">
        <v>158</v>
      </c>
      <c r="E4" s="1" t="s">
        <v>182</v>
      </c>
      <c r="F4" s="1" t="s">
        <v>160</v>
      </c>
      <c r="G4" s="1" t="s">
        <v>161</v>
      </c>
      <c r="H4" s="1" t="s">
        <v>162</v>
      </c>
      <c r="I4" s="1" t="s">
        <v>183</v>
      </c>
      <c r="J4" s="1" t="s">
        <v>30</v>
      </c>
      <c r="K4" s="1" t="s">
        <v>184</v>
      </c>
      <c r="L4" s="1" t="s">
        <v>184</v>
      </c>
      <c r="M4" s="1" t="s">
        <v>165</v>
      </c>
      <c r="N4" s="1" t="s">
        <v>165</v>
      </c>
      <c r="O4" s="1" t="s">
        <v>166</v>
      </c>
      <c r="P4" s="1" t="s">
        <v>167</v>
      </c>
      <c r="Q4" s="1" t="s">
        <v>168</v>
      </c>
      <c r="R4" s="1" t="s">
        <v>185</v>
      </c>
      <c r="S4" s="1" t="s">
        <v>170</v>
      </c>
      <c r="T4" s="1" t="s">
        <v>171</v>
      </c>
      <c r="U4" s="1" t="s">
        <v>172</v>
      </c>
      <c r="V4" s="1" t="s">
        <v>173</v>
      </c>
    </row>
    <row r="5" s="1" customFormat="1" spans="1:22">
      <c r="A5" s="3">
        <v>999228567717874</v>
      </c>
      <c r="B5" s="1" t="s">
        <v>186</v>
      </c>
      <c r="C5" s="1" t="s">
        <v>187</v>
      </c>
      <c r="D5" s="1" t="s">
        <v>188</v>
      </c>
      <c r="E5" s="1" t="s">
        <v>189</v>
      </c>
      <c r="F5" s="1" t="s">
        <v>190</v>
      </c>
      <c r="G5" s="1" t="s">
        <v>161</v>
      </c>
      <c r="H5" s="1" t="s">
        <v>162</v>
      </c>
      <c r="I5" s="1" t="s">
        <v>191</v>
      </c>
      <c r="J5" s="1" t="s">
        <v>30</v>
      </c>
      <c r="K5" s="1" t="s">
        <v>192</v>
      </c>
      <c r="L5" s="1" t="s">
        <v>192</v>
      </c>
      <c r="M5" s="1" t="s">
        <v>165</v>
      </c>
      <c r="N5" s="1" t="s">
        <v>165</v>
      </c>
      <c r="O5" s="1" t="s">
        <v>166</v>
      </c>
      <c r="P5" s="1" t="s">
        <v>167</v>
      </c>
      <c r="Q5" s="1" t="s">
        <v>168</v>
      </c>
      <c r="R5" s="1" t="s">
        <v>193</v>
      </c>
      <c r="S5" s="1" t="s">
        <v>170</v>
      </c>
      <c r="T5" s="1" t="s">
        <v>171</v>
      </c>
      <c r="U5" s="1" t="s">
        <v>172</v>
      </c>
      <c r="V5" s="1" t="s">
        <v>173</v>
      </c>
    </row>
    <row r="6" s="1" customFormat="1" spans="1:22">
      <c r="A6" s="3">
        <v>999228268953363</v>
      </c>
      <c r="B6" s="1" t="s">
        <v>194</v>
      </c>
      <c r="C6" s="1" t="s">
        <v>195</v>
      </c>
      <c r="D6" s="1" t="s">
        <v>196</v>
      </c>
      <c r="E6" s="1" t="s">
        <v>197</v>
      </c>
      <c r="F6" s="1" t="s">
        <v>198</v>
      </c>
      <c r="G6" s="1" t="s">
        <v>161</v>
      </c>
      <c r="H6" s="1" t="s">
        <v>162</v>
      </c>
      <c r="I6" s="1" t="s">
        <v>199</v>
      </c>
      <c r="J6" s="1" t="s">
        <v>30</v>
      </c>
      <c r="K6" s="1" t="s">
        <v>200</v>
      </c>
      <c r="L6" s="1" t="s">
        <v>200</v>
      </c>
      <c r="M6" s="1" t="s">
        <v>165</v>
      </c>
      <c r="N6" s="1" t="s">
        <v>165</v>
      </c>
      <c r="O6" s="1" t="s">
        <v>166</v>
      </c>
      <c r="P6" s="1" t="s">
        <v>167</v>
      </c>
      <c r="Q6" s="1" t="s">
        <v>168</v>
      </c>
      <c r="R6" s="1" t="s">
        <v>201</v>
      </c>
      <c r="S6" s="1" t="s">
        <v>170</v>
      </c>
      <c r="T6" s="1" t="s">
        <v>171</v>
      </c>
      <c r="U6" s="1" t="s">
        <v>202</v>
      </c>
      <c r="V6" s="1" t="s">
        <v>203</v>
      </c>
    </row>
    <row r="7" s="1" customFormat="1" spans="1:22">
      <c r="A7" s="3">
        <v>999228262928901</v>
      </c>
      <c r="B7" s="1" t="s">
        <v>204</v>
      </c>
      <c r="C7" s="1" t="s">
        <v>205</v>
      </c>
      <c r="D7" s="1" t="s">
        <v>196</v>
      </c>
      <c r="E7" s="1" t="s">
        <v>206</v>
      </c>
      <c r="F7" s="1" t="s">
        <v>156</v>
      </c>
      <c r="G7" s="1" t="s">
        <v>161</v>
      </c>
      <c r="H7" s="1" t="s">
        <v>162</v>
      </c>
      <c r="I7" s="1" t="s">
        <v>207</v>
      </c>
      <c r="J7" s="1" t="s">
        <v>30</v>
      </c>
      <c r="K7" s="1" t="s">
        <v>208</v>
      </c>
      <c r="L7" s="1" t="s">
        <v>208</v>
      </c>
      <c r="M7" s="1" t="s">
        <v>165</v>
      </c>
      <c r="N7" s="1" t="s">
        <v>165</v>
      </c>
      <c r="O7" s="1" t="s">
        <v>166</v>
      </c>
      <c r="P7" s="1" t="s">
        <v>167</v>
      </c>
      <c r="Q7" s="1" t="s">
        <v>168</v>
      </c>
      <c r="R7" s="1" t="s">
        <v>209</v>
      </c>
      <c r="S7" s="1" t="s">
        <v>170</v>
      </c>
      <c r="T7" s="1" t="s">
        <v>171</v>
      </c>
      <c r="U7" s="1" t="s">
        <v>202</v>
      </c>
      <c r="V7" s="1" t="s">
        <v>203</v>
      </c>
    </row>
    <row r="8" s="1" customFormat="1" spans="1:22">
      <c r="A8" s="3">
        <v>999226115876765</v>
      </c>
      <c r="B8" s="1" t="s">
        <v>210</v>
      </c>
      <c r="C8" s="1" t="s">
        <v>211</v>
      </c>
      <c r="D8" s="1" t="s">
        <v>212</v>
      </c>
      <c r="E8" s="1" t="s">
        <v>213</v>
      </c>
      <c r="F8" s="1" t="s">
        <v>198</v>
      </c>
      <c r="G8" s="1" t="s">
        <v>161</v>
      </c>
      <c r="H8" s="1" t="s">
        <v>162</v>
      </c>
      <c r="I8" s="1" t="s">
        <v>214</v>
      </c>
      <c r="J8" s="1" t="s">
        <v>30</v>
      </c>
      <c r="K8" s="1" t="s">
        <v>215</v>
      </c>
      <c r="L8" s="1" t="s">
        <v>215</v>
      </c>
      <c r="M8" s="1" t="s">
        <v>165</v>
      </c>
      <c r="N8" s="1" t="s">
        <v>165</v>
      </c>
      <c r="O8" s="1" t="s">
        <v>166</v>
      </c>
      <c r="P8" s="1" t="s">
        <v>167</v>
      </c>
      <c r="Q8" s="1" t="s">
        <v>168</v>
      </c>
      <c r="R8" s="1" t="s">
        <v>216</v>
      </c>
      <c r="S8" s="1" t="s">
        <v>170</v>
      </c>
      <c r="T8" s="1" t="s">
        <v>171</v>
      </c>
      <c r="U8" s="1" t="s">
        <v>202</v>
      </c>
      <c r="V8" s="1" t="s">
        <v>217</v>
      </c>
    </row>
    <row r="9" s="1" customFormat="1" spans="1:22">
      <c r="A9" s="3">
        <v>999225579825865</v>
      </c>
      <c r="B9" s="1" t="s">
        <v>218</v>
      </c>
      <c r="C9" s="1" t="s">
        <v>219</v>
      </c>
      <c r="D9" s="1" t="s">
        <v>220</v>
      </c>
      <c r="E9" s="1" t="s">
        <v>221</v>
      </c>
      <c r="F9" s="1" t="s">
        <v>190</v>
      </c>
      <c r="G9" s="1" t="s">
        <v>161</v>
      </c>
      <c r="H9" s="1" t="s">
        <v>162</v>
      </c>
      <c r="I9" s="1" t="s">
        <v>222</v>
      </c>
      <c r="J9" s="1" t="s">
        <v>30</v>
      </c>
      <c r="K9" s="1" t="s">
        <v>223</v>
      </c>
      <c r="L9" s="1" t="s">
        <v>223</v>
      </c>
      <c r="M9" s="1" t="s">
        <v>165</v>
      </c>
      <c r="N9" s="1" t="s">
        <v>165</v>
      </c>
      <c r="O9" s="1" t="s">
        <v>166</v>
      </c>
      <c r="P9" s="1" t="s">
        <v>167</v>
      </c>
      <c r="Q9" s="1" t="s">
        <v>168</v>
      </c>
      <c r="R9" s="1" t="s">
        <v>224</v>
      </c>
      <c r="S9" s="1" t="s">
        <v>170</v>
      </c>
      <c r="T9" s="1" t="s">
        <v>171</v>
      </c>
      <c r="U9" s="1" t="s">
        <v>202</v>
      </c>
      <c r="V9" s="1" t="s">
        <v>225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2024-01-25T02:07:36Z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343589BBEFBF4F00B9A26F58DB5F2A3C_12</vt:lpwstr>
  </property>
</Properties>
</file>