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<sst xmlns="http://schemas.openxmlformats.org/spreadsheetml/2006/main" count="1916" uniqueCount="672">
  <si>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</si>
  <si>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</si>
  <si>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</si>
  <si>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</si>
  <si>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</si>
  <si>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</si>
  <si>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</si>
  <si>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</si>
  <si>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</si>
  <si>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</si>
  <si>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</si>
  <si>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</si>
  <si>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</si>
  <si>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</si>
  <si>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</si>
  <si>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</si>
  <si>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</si>
  <si>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</si>
  <si>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</si>
  <si>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</si>
  <si>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</si>
  <si>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</si>
  <si>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</si>
  <si>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</si>
  <si>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</si>
  <si>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999227973077250	</t>
  </si>
  <si>
    <t>Ctrip</t>
  </si>
  <si>
    <t>正常</t>
  </si>
  <si>
    <t>[芽庄]占婆岛芽庄温泉度假村(Champa Island Nha Trang - Resort Hotel &amp; Spa)(55439347)</t>
  </si>
  <si>
    <t>Twin/Double room - Superior&lt;2人入住&gt;&lt;不退款&gt;&lt;早餐&gt;</t>
  </si>
  <si>
    <t>HKD</t>
  </si>
  <si>
    <t>CHOI/YooNSEO</t>
  </si>
  <si>
    <t>CA13030240127HKD</t>
  </si>
  <si>
    <t>未提现</t>
  </si>
  <si>
    <t>携程开票</t>
  </si>
  <si>
    <t xml:space="preserve">4092044	</t>
  </si>
  <si>
    <t xml:space="preserve">	</t>
  </si>
  <si>
    <t xml:space="preserve">999228211271121	</t>
  </si>
  <si>
    <t>[哥打京那巴鲁]京那巴鲁凯悦酒店(Hyatt Regency Kinabalu)(56174659)</t>
  </si>
  <si>
    <t>客房, 1 张特大床, 城市景观&lt;2人入住&gt;&lt;早餐&gt;</t>
  </si>
  <si>
    <t>Chan/Eric</t>
  </si>
  <si>
    <t xml:space="preserve">4150524	</t>
  </si>
  <si>
    <t xml:space="preserve">999228403901875	</t>
  </si>
  <si>
    <t>[新加坡]新加坡皇后酒店(Hotel Royal @ Queens Singapore)(55680235)</t>
  </si>
  <si>
    <t>行政房(双人床或双床)&lt;2人入住&gt;</t>
  </si>
  <si>
    <t>Qin/Jing,Liu/Li</t>
  </si>
  <si>
    <t xml:space="preserve">4231033	</t>
  </si>
  <si>
    <t>取消</t>
  </si>
  <si>
    <t xml:space="preserve">999228443975513	</t>
  </si>
  <si>
    <t>[曼谷]曼谷马斯酒店(Marsi Hotel Bangkok)(90400054)</t>
  </si>
  <si>
    <t>标准双床房&lt;2人入住&gt;</t>
  </si>
  <si>
    <t>Simpson/David John,Simpson/Wendy Eileen</t>
  </si>
  <si>
    <t xml:space="preserve">4245941	</t>
  </si>
  <si>
    <t xml:space="preserve">999228543017259	</t>
  </si>
  <si>
    <t>[罗马]七山田园酒店(Seven Hills Village)(110132337)</t>
  </si>
  <si>
    <t>迷你双人木屋&lt;1人入住&gt;</t>
  </si>
  <si>
    <t>ZHUANG/SHAN</t>
  </si>
  <si>
    <t xml:space="preserve">4276188	</t>
  </si>
  <si>
    <t xml:space="preserve">999228559816791	</t>
  </si>
  <si>
    <t>[新加坡]史丹佛瑞士酒店(Swissotel the Stamford)(55345920)</t>
  </si>
  <si>
    <t>尊贵两张双人床房&lt;2人入住&gt;&lt;不退款&gt;&lt;早餐&gt;</t>
  </si>
  <si>
    <t>WEN/YAOCHEN</t>
  </si>
  <si>
    <t xml:space="preserve">4292736	</t>
  </si>
  <si>
    <t xml:space="preserve">41935090	</t>
  </si>
  <si>
    <t xml:space="preserve">999229427468841	</t>
  </si>
  <si>
    <t>[巴黎]铂尔曼巴黎蒙帕纳斯酒店(Pullman Paris Montparnasse)(91595411)</t>
  </si>
  <si>
    <t>华丽客房, 2 张单人床&lt;2人入住&gt;</t>
  </si>
  <si>
    <t>JIN/YUMIN</t>
  </si>
  <si>
    <t xml:space="preserve">4491287	</t>
  </si>
  <si>
    <t xml:space="preserve">999229427557398	</t>
  </si>
  <si>
    <t>JIN/YUMIN,JIANG/GUODONG</t>
  </si>
  <si>
    <t xml:space="preserve">4491360	</t>
  </si>
  <si>
    <t xml:space="preserve">999229433049354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</si>
  <si>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</si>
  <si>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</si>
  <si>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VERMA/SIDDHANT,GOGIA/RAMAN,GUPTA/SHUBHAM</t>
  </si>
  <si>
    <t xml:space="preserve">4498672	</t>
  </si>
  <si>
    <t xml:space="preserve">353104/353105	</t>
  </si>
  <si>
    <t xml:space="preserve">999229683254559	</t>
  </si>
  <si>
    <t>[新加坡]樟宜机场皇冠假日酒店  - IHG 旗下酒店(Crowne Plaza Changi Airport, an IHG Hotel)(55280749)</t>
  </si>
  <si>
    <t>宝石翼楼标准特大床房&lt;2人入住&gt;&lt;不退款&gt;&lt;早餐&gt;</t>
  </si>
  <si>
    <t>CHEN/YANG</t>
  </si>
  <si>
    <t xml:space="preserve">4589164	</t>
  </si>
  <si>
    <t xml:space="preserve">44518820	</t>
  </si>
  <si>
    <t xml:space="preserve">999229801805374	</t>
  </si>
  <si>
    <t>[马卡蒂]新世界马卡蒂酒店(New World Makati Hotel)(70391576)</t>
  </si>
  <si>
    <t>豪华客房&lt;1人入住&gt;&lt;不退款&gt;&lt;早餐&gt;</t>
  </si>
  <si>
    <t>WONG/THIM HONG</t>
  </si>
  <si>
    <t xml:space="preserve">4612680	</t>
  </si>
  <si>
    <t xml:space="preserve">7484785	</t>
  </si>
  <si>
    <t xml:space="preserve">999224840519668	</t>
  </si>
  <si>
    <t>[清迈]清迈古城梧桐酒店(Parasol Inn Chiang Mai Old City Hotel)(91811559)</t>
  </si>
  <si>
    <t>梧桐房(无窗)&lt;2人入住&gt;</t>
  </si>
  <si>
    <t>alva himawan/inin</t>
  </si>
  <si>
    <t>CA13030240128HKD</t>
  </si>
  <si>
    <t xml:space="preserve">3521954	</t>
  </si>
  <si>
    <t xml:space="preserve">999224886139138	</t>
  </si>
  <si>
    <t>[新加坡]81酒店(优质星)(Hotel 81 Premier Star)(78129526)</t>
  </si>
  <si>
    <t>高级双床房&lt;2人入住&gt;</t>
  </si>
  <si>
    <t>KOMALA/SATRIANA</t>
  </si>
  <si>
    <t xml:space="preserve">3533355	</t>
  </si>
  <si>
    <t xml:space="preserve">999226326548164	</t>
  </si>
  <si>
    <t>[伊瓜苏港]考蒂瓦伊瓜苏港酒店(La Cautiva Iguazú Hotel)(110041971)</t>
  </si>
  <si>
    <t>双人间&lt;2人入住&gt;&lt;早餐&gt;</t>
  </si>
  <si>
    <t>PEREIRA/LEONARDO,MIGUEL/PAULA VERONICA</t>
  </si>
  <si>
    <t xml:space="preserve">3826320	</t>
  </si>
  <si>
    <t xml:space="preserve">914037171	</t>
  </si>
  <si>
    <t xml:space="preserve">999228319126338	</t>
  </si>
  <si>
    <t>[因特拉肯]罗斯利酒店(Hotel Rössli)(97610490)</t>
  </si>
  <si>
    <t>Eco Twin / Double&lt;2人入住&gt;&lt;不退款&gt;</t>
  </si>
  <si>
    <t>JUN/HYEONBAE,JUNG/SUNGYUN</t>
  </si>
  <si>
    <t xml:space="preserve">4192361	</t>
  </si>
  <si>
    <t xml:space="preserve">WB1131176	</t>
  </si>
  <si>
    <t xml:space="preserve">999228336222493	</t>
  </si>
  <si>
    <t>[曼谷]曼谷传承酒店(The Heritage Hotels Bangkok)(54503369)</t>
  </si>
  <si>
    <t>舒适房&lt;2人入住&gt;&lt;早餐&gt;</t>
  </si>
  <si>
    <t>lakbir crespo/dina</t>
  </si>
  <si>
    <t xml:space="preserve">4200520	</t>
  </si>
  <si>
    <t xml:space="preserve">16828	</t>
  </si>
  <si>
    <t xml:space="preserve">999228483241969	</t>
  </si>
  <si>
    <t>[因特拉肯]多诺德酒店(Hotel Du Nord)(68545423)</t>
  </si>
  <si>
    <t>双床房&lt;2人入住&gt;&lt;早餐&gt;</t>
  </si>
  <si>
    <t>FENG/QIJING,XU/MENGCHUN</t>
  </si>
  <si>
    <t xml:space="preserve">4256069	</t>
  </si>
  <si>
    <t xml:space="preserve">999228506968795	</t>
  </si>
  <si>
    <t>[内罗毕]康科德套房酒店(The Concord Hotel &amp; Suites)(55414056)</t>
  </si>
  <si>
    <t>高级房&lt;2人入住&gt;&lt;不退款&gt;&lt;早餐&gt;</t>
  </si>
  <si>
    <t>Botros/Beshoy</t>
  </si>
  <si>
    <t xml:space="preserve">4268032	</t>
  </si>
  <si>
    <t xml:space="preserve">10788	</t>
  </si>
  <si>
    <t xml:space="preserve">999228509457614	</t>
  </si>
  <si>
    <t>[曼谷]素坤逸套房酒店(Sukhumvit Suites Hotel)(61520825)</t>
  </si>
  <si>
    <t>高级特大床房&lt;2人入住&gt;&lt;不退款&gt;</t>
  </si>
  <si>
    <t>LEUNG/WAN TING,AUYEUNG/SHUK YIM</t>
  </si>
  <si>
    <t xml:space="preserve">4268739	</t>
  </si>
  <si>
    <t xml:space="preserve">999228571607264	</t>
  </si>
  <si>
    <t>[巴厘岛]Mara River Safari Lodge(90395221)</t>
  </si>
  <si>
    <t>Twiga小屋&lt;2人入住&gt;&lt;早餐&gt;</t>
  </si>
  <si>
    <t>JI/Hongjun</t>
  </si>
  <si>
    <t xml:space="preserve">4298578	</t>
  </si>
  <si>
    <t xml:space="preserve">999228573248996	</t>
  </si>
  <si>
    <t>[新加坡]优特莱尔新加坡樟宜机场酒店(Yotelair Singapore Changi Airport)(68545304)</t>
  </si>
  <si>
    <t>甄选大床小屋&lt;2人入住&gt;</t>
  </si>
  <si>
    <t>LUCKFIEL/TORGE,NADYA/IGA</t>
  </si>
  <si>
    <t xml:space="preserve">4299843	</t>
  </si>
  <si>
    <t xml:space="preserve">999229277184451	</t>
  </si>
  <si>
    <t>[巴黎]宜必思巴黎埃菲尔铁塔酒店(Ibis Paris Tour Eiffel Cambronne 15ème)(60494235)</t>
  </si>
  <si>
    <t>标准双床房&lt;2人入住&gt;&lt;早餐&gt;</t>
  </si>
  <si>
    <t>ZHENG/FENG,Chen/Jianing</t>
  </si>
  <si>
    <t xml:space="preserve">4358685	</t>
  </si>
  <si>
    <t xml:space="preserve">999228493148947	</t>
  </si>
  <si>
    <t>Zhang/Lei</t>
  </si>
  <si>
    <t xml:space="preserve">4262908	</t>
  </si>
  <si>
    <t xml:space="preserve">999229642811087	</t>
  </si>
  <si>
    <t>标准房&lt;2人入住&gt;&lt;不退款&gt;</t>
  </si>
  <si>
    <t>Liu/xinyang,SOMMER/MICHAEL</t>
  </si>
  <si>
    <t xml:space="preserve">4584173	</t>
  </si>
  <si>
    <t xml:space="preserve">45036547	</t>
  </si>
  <si>
    <t xml:space="preserve">999229678478626	</t>
  </si>
  <si>
    <t>宝石翼楼标准特大床房&lt;2人入住&gt;&lt;不退款&gt;</t>
  </si>
  <si>
    <t>THYE/WAI SAN,CHANG/KA LI</t>
  </si>
  <si>
    <t xml:space="preserve">4587265	</t>
  </si>
  <si>
    <t xml:space="preserve">83361365	</t>
  </si>
  <si>
    <t xml:space="preserve">999229692739126	</t>
  </si>
  <si>
    <t>高级特大床房&lt;1人入住&gt;&lt;不退款&gt;&lt;早餐&gt;</t>
  </si>
  <si>
    <t>ROBLES/LENILYN</t>
  </si>
  <si>
    <t xml:space="preserve">4592481	</t>
  </si>
  <si>
    <t xml:space="preserve">7483309	</t>
  </si>
  <si>
    <t xml:space="preserve">999229700432074	</t>
  </si>
  <si>
    <t>CHUNG/TAK YEUNG</t>
  </si>
  <si>
    <t xml:space="preserve">4594211	</t>
  </si>
  <si>
    <t xml:space="preserve">7483308	</t>
  </si>
  <si>
    <t xml:space="preserve">999228291487476	</t>
  </si>
  <si>
    <t>[巴彦勒巴]槟城拉亚酒店(Raia Inn Penang)(68545229)</t>
  </si>
  <si>
    <t>ZHANG/KAI,SHI/CHUNFANG,LI/TIANXIN,FAN/ZIQIAN,GU/ZHENG,FAN/LEI</t>
  </si>
  <si>
    <t xml:space="preserve">4180042	</t>
  </si>
  <si>
    <t xml:space="preserve">IHI9H6	</t>
  </si>
  <si>
    <t xml:space="preserve">999228607924844	</t>
  </si>
  <si>
    <t>[新加坡]新加坡四季酒店(Four Seasons Hotel Singapore)(55451630)</t>
  </si>
  <si>
    <t>豪华双床房&lt;2人入住&gt;&lt;早餐&gt;</t>
  </si>
  <si>
    <t>LI/XIONG,LI/XINLING</t>
  </si>
  <si>
    <t xml:space="preserve">4314907	</t>
  </si>
  <si>
    <t xml:space="preserve">11066674	</t>
  </si>
  <si>
    <t xml:space="preserve">999229773984134	</t>
  </si>
  <si>
    <t>[吉隆坡]吉隆坡市中心智选假日酒店(Holiday Inn Express Kuala Lumpur City Centre, an IHG Hotel)(55337198)</t>
  </si>
  <si>
    <t>标准两张单人床房&lt;2人入住&gt;&lt;不退款&gt;&lt;早餐&gt;</t>
  </si>
  <si>
    <t>YE/YUEQI,YAO/JINGXIAN</t>
  </si>
  <si>
    <t xml:space="preserve">4611849	</t>
  </si>
  <si>
    <t xml:space="preserve">420646	</t>
  </si>
  <si>
    <t xml:space="preserve">999224884160250	</t>
  </si>
  <si>
    <t>[新加坡]新加坡悦乐雅柏酒店(Village Hotel Albert Court by Far East Hospitality)(55346083)</t>
  </si>
  <si>
    <t>高级房&lt;2人入住&gt;</t>
  </si>
  <si>
    <t>DENG/YIJIE</t>
  </si>
  <si>
    <t>CA13030240129HKD</t>
  </si>
  <si>
    <t xml:space="preserve">3532696	</t>
  </si>
  <si>
    <t xml:space="preserve">290874581	</t>
  </si>
  <si>
    <t xml:space="preserve">999224884238719	</t>
  </si>
  <si>
    <t>TIAN/YU</t>
  </si>
  <si>
    <t xml:space="preserve">3532707	</t>
  </si>
  <si>
    <t xml:space="preserve">290877538	</t>
  </si>
  <si>
    <t xml:space="preserve">999224899160878	</t>
  </si>
  <si>
    <t>[新加坡]新加坡宜必思快捷-水晶(ibis budget Singapore Crystal)(55680346)</t>
  </si>
  <si>
    <t>IBRAHIM/FATHIYYAH</t>
  </si>
  <si>
    <t xml:space="preserve">3536204	</t>
  </si>
  <si>
    <t xml:space="preserve">DEB230622085606180	</t>
  </si>
  <si>
    <t xml:space="preserve">999226768173810	</t>
  </si>
  <si>
    <t>[巴黎]勒卡丁努酒店(Hôtel le Cardinal by Happyculture)(55801099)</t>
  </si>
  <si>
    <t>标准双床间&lt;2人入住&gt;</t>
  </si>
  <si>
    <t>BASHIRI/MOHAMMAD FAISAL</t>
  </si>
  <si>
    <t xml:space="preserve">3924509	</t>
  </si>
  <si>
    <t xml:space="preserve">999227290484524	</t>
  </si>
  <si>
    <t>[罗马]斯科特之家酒店(Hotel Scott House)(55680398)</t>
  </si>
  <si>
    <t>客房&lt;2人入住&gt;</t>
  </si>
  <si>
    <t>Kim/Kwang,Kim/Kwang</t>
  </si>
  <si>
    <t xml:space="preserve">4036241	</t>
  </si>
  <si>
    <t xml:space="preserve">999228262863462	</t>
  </si>
  <si>
    <t>[曼谷]曼谷格蓝总统饭店(Grand President Bangkok)(55414447)</t>
  </si>
  <si>
    <t>尊贵高级双床房&lt;2人入住&gt;</t>
  </si>
  <si>
    <t>Pirozzi/Pasquale</t>
  </si>
  <si>
    <t xml:space="preserve">4166612	</t>
  </si>
  <si>
    <t xml:space="preserve">999228268244909	</t>
  </si>
  <si>
    <t>[马尼拉]马尼拉湾景园酒店(Bayview Park Hotel Manila)(55280723)</t>
  </si>
  <si>
    <t>高级双人床房&lt;2人入住&gt;&lt;早餐&gt;</t>
  </si>
  <si>
    <t>BALGUNA/DANILO AQUINO</t>
  </si>
  <si>
    <t xml:space="preserve">4169624	</t>
  </si>
  <si>
    <t xml:space="preserve">298256	</t>
  </si>
  <si>
    <t xml:space="preserve">999228320904233	</t>
  </si>
  <si>
    <t>[曼谷]公爵夫人酒店(The Duchess Hotel)(55852022)</t>
  </si>
  <si>
    <t>One Bedroom Superior Double Room&lt;2人入住&gt;</t>
  </si>
  <si>
    <t>HU/LIRONG</t>
  </si>
  <si>
    <t xml:space="preserve">4194082	</t>
  </si>
  <si>
    <t xml:space="preserve">999228354467052	</t>
  </si>
  <si>
    <t>[芭堤雅]芭堤雅阳光酒店(Sunbeam Hotel Pattaya)(55414495)</t>
  </si>
  <si>
    <t>客房（S Boutique Wing ）&lt;2人入住&gt;&lt;不退款&gt;</t>
  </si>
  <si>
    <t>DAGHASTANI/BILAL</t>
  </si>
  <si>
    <t xml:space="preserve">4210222	</t>
  </si>
  <si>
    <t xml:space="preserve">999228411073730	</t>
  </si>
  <si>
    <t>[皮皮岛]皮皮岛蓝猴酒店(Blu Monkey Phi Phi Island)(96313279)</t>
  </si>
  <si>
    <t>高级双人房&lt;2人入住&gt;</t>
  </si>
  <si>
    <t>LIN/WEIBIN</t>
  </si>
  <si>
    <t xml:space="preserve">4231917	</t>
  </si>
  <si>
    <t xml:space="preserve">999228446037505	</t>
  </si>
  <si>
    <t>[都灵]都灵中心NH酒店(NH Torino Centro)(55478434)</t>
  </si>
  <si>
    <t>标准双人房&lt;2人入住&gt;&lt;早餐&gt;</t>
  </si>
  <si>
    <t>ZHOU/SHUJIE</t>
  </si>
  <si>
    <t xml:space="preserve">4249730	</t>
  </si>
  <si>
    <t xml:space="preserve">#54713	</t>
  </si>
  <si>
    <t xml:space="preserve">999228474014469	</t>
  </si>
  <si>
    <t>[普吉岛]普吉岛塔夫棕榈海滩度假村(Thavorn Palm Beach Resort Phuket)(55599094)</t>
  </si>
  <si>
    <t>豪华露台高层池景房&lt;2人入住&gt;&lt;早餐&gt;</t>
  </si>
  <si>
    <t>JIANG/XUESONG</t>
  </si>
  <si>
    <t xml:space="preserve">4254599	</t>
  </si>
  <si>
    <t xml:space="preserve">48607	</t>
  </si>
  <si>
    <t xml:space="preserve">999228514137082	</t>
  </si>
  <si>
    <t>瑞士港景两张双人床房&lt;2人入住&gt;&lt;不退款&gt;&lt;早餐&gt;</t>
  </si>
  <si>
    <t>ZHANG/YUANHANG</t>
  </si>
  <si>
    <t xml:space="preserve">4270262	</t>
  </si>
  <si>
    <t xml:space="preserve">41935250	</t>
  </si>
  <si>
    <t xml:space="preserve">28520680544	</t>
  </si>
  <si>
    <t>[普吉岛]海顿里拉瓦迪酒店(Leelavadee HuaTing Holiday Inn)(55831883)</t>
  </si>
  <si>
    <t>园景高级房&lt;2人入住&gt;</t>
  </si>
  <si>
    <t>PU/JUNMING</t>
  </si>
  <si>
    <t xml:space="preserve">4270998	</t>
  </si>
  <si>
    <t xml:space="preserve">999228527810983	</t>
  </si>
  <si>
    <t>[新加坡]庄家大酒店(Hotel Boss)(68545388)</t>
  </si>
  <si>
    <t>TWIN SUPERIOR&lt;2人入住&gt;</t>
  </si>
  <si>
    <t>FUKUI/MEGUMI</t>
  </si>
  <si>
    <t xml:space="preserve">4272743	</t>
  </si>
  <si>
    <t xml:space="preserve">338457488	</t>
  </si>
  <si>
    <t xml:space="preserve">999228530914202	</t>
  </si>
  <si>
    <t>高级双床房&lt;2人入住&gt;&lt;早餐&gt;</t>
  </si>
  <si>
    <t>Mendoza/Nemrac</t>
  </si>
  <si>
    <t xml:space="preserve">4273684	</t>
  </si>
  <si>
    <t xml:space="preserve">299769	</t>
  </si>
  <si>
    <t xml:space="preserve">999228541625901	</t>
  </si>
  <si>
    <t>[涛岛]哈天海滩度假村(Haadtien Beach Resort)(56206382)</t>
  </si>
  <si>
    <t>流浪者海滩别墅&lt;2人入住&gt;&lt;不退款&gt;&lt;早餐&gt;</t>
  </si>
  <si>
    <t>KAROON/SIRIWAN</t>
  </si>
  <si>
    <t xml:space="preserve">4275754	</t>
  </si>
  <si>
    <t xml:space="preserve">29392	</t>
  </si>
  <si>
    <t xml:space="preserve">999228606859553	</t>
  </si>
  <si>
    <t>[巴厘岛]塞米亚克双六豪华酒店(Double - Six, Luxury Hotel - Seminyak)(56196490)</t>
  </si>
  <si>
    <t>精致休闲双床套房&lt;2人入住&gt;&lt;不退款&gt;&lt;早餐&gt;</t>
  </si>
  <si>
    <t>Keyt/Maxim</t>
  </si>
  <si>
    <t xml:space="preserve">4314477	</t>
  </si>
  <si>
    <t xml:space="preserve">999228607581119	</t>
  </si>
  <si>
    <t>[奎松市]马尼拉奎松市B酒店（多用途酒店）(The B Hotel Quezon City Manila)(55694688)</t>
  </si>
  <si>
    <t>高级特大床房&lt;2人入住&gt;&lt;不退款&gt;&lt;早餐&gt;</t>
  </si>
  <si>
    <t>LIM/SIA SEE ERNEST</t>
  </si>
  <si>
    <t xml:space="preserve">4314698	</t>
  </si>
  <si>
    <t xml:space="preserve">2256309	</t>
  </si>
  <si>
    <t xml:space="preserve">999229305350658	</t>
  </si>
  <si>
    <t>[日内瓦]宜必思日内瓦中心民族酒店(Ibis Genève Centre Nations)(70790444)</t>
  </si>
  <si>
    <t>标准房(双人床)&lt;2人入住&gt;&lt;早餐&gt;</t>
  </si>
  <si>
    <t>LIU/XIAOYUE</t>
  </si>
  <si>
    <t xml:space="preserve">4379738	</t>
  </si>
  <si>
    <t xml:space="preserve">29419587755	</t>
  </si>
  <si>
    <t>FENG/ZIYUAN,XIAO/QUNYING</t>
  </si>
  <si>
    <t xml:space="preserve">4480607	</t>
  </si>
  <si>
    <t xml:space="preserve">352741	</t>
  </si>
  <si>
    <t xml:space="preserve">29419587757	</t>
  </si>
  <si>
    <t>园景标准双床房&lt;2人入住&gt;&lt;不退款&gt;&lt;早餐&gt;</t>
  </si>
  <si>
    <t>YUN/SHUNING,FENG/XINGSUO</t>
  </si>
  <si>
    <t xml:space="preserve">4480608	</t>
  </si>
  <si>
    <t xml:space="preserve">352744	</t>
  </si>
  <si>
    <t xml:space="preserve">999229424836968	</t>
  </si>
  <si>
    <t>宝石翼楼标准特大床房&lt;2人入住&gt;&lt;早餐&gt;</t>
  </si>
  <si>
    <t>Lin/Yu</t>
  </si>
  <si>
    <t xml:space="preserve">4487795	</t>
  </si>
  <si>
    <t xml:space="preserve">84167255	</t>
  </si>
  <si>
    <t xml:space="preserve">999228393383063	</t>
  </si>
  <si>
    <t>[普吉岛]普吉格雷斯兰温泉度假酒店(Phuket Graceland Resort and Spa)(56185699)</t>
  </si>
  <si>
    <t>日落豪华房(直通泳池)&lt;2人入住&gt;&lt;早餐&gt;</t>
  </si>
  <si>
    <t>NI/WENJIA</t>
  </si>
  <si>
    <t xml:space="preserve">4226361	</t>
  </si>
  <si>
    <t xml:space="preserve">999229498269374	</t>
  </si>
  <si>
    <t>cai/bin</t>
  </si>
  <si>
    <t xml:space="preserve">4553205	</t>
  </si>
  <si>
    <t xml:space="preserve">66995842	</t>
  </si>
  <si>
    <t xml:space="preserve">999229648292833	</t>
  </si>
  <si>
    <t>1 张特大床标准无烟房&lt;2人入住&gt;&lt;不退款&gt;</t>
  </si>
  <si>
    <t>TANG/CHEN,Zhang/Yan</t>
  </si>
  <si>
    <t xml:space="preserve">4586441	</t>
  </si>
  <si>
    <t xml:space="preserve">69685378,84186934	</t>
  </si>
  <si>
    <t xml:space="preserve">999229692725105	</t>
  </si>
  <si>
    <t>WOON/RAYMOND</t>
  </si>
  <si>
    <t xml:space="preserve">4592469	</t>
  </si>
  <si>
    <t xml:space="preserve">7483498	</t>
  </si>
  <si>
    <t xml:space="preserve">999229740558255	</t>
  </si>
  <si>
    <t>Wang/Lingyu,Warwick/David Campbell</t>
  </si>
  <si>
    <t xml:space="preserve">4600583	</t>
  </si>
  <si>
    <t xml:space="preserve">62102042	</t>
  </si>
  <si>
    <t xml:space="preserve">999229695780055	</t>
  </si>
  <si>
    <t>CNY</t>
  </si>
  <si>
    <t>LENILYN ROBLES</t>
  </si>
  <si>
    <t>CA13030240127CNY</t>
  </si>
  <si>
    <t>，</t>
  </si>
  <si>
    <t>120953.58 HKD</t>
  </si>
  <si>
    <t>A240129100819481</t>
  </si>
  <si>
    <t>A240129100851481</t>
  </si>
  <si>
    <t>CNY / HKD 当前参考汇率: 1.087204688</t>
  </si>
  <si>
    <t>总计：50 CNY/
54.36 HKD</t>
  </si>
  <si>
    <t>54.36+120953.58=121007.94 HKD</t>
  </si>
  <si>
    <t>总计：121007.94 HKD</t>
  </si>
  <si>
    <t xml:space="preserve">此单是订单999229692739126的修改日期的补款单，修改日期到1月23日-1月26日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</si>
  <si>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</si>
  <si>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</si>
  <si>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</si>
  <si>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</si>
  <si>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</si>
  <si>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</si>
  <si>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</si>
  <si>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</si>
  <si>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</si>
  <si>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</si>
  <si>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</si>
  <si>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</si>
  <si>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</si>
  <si>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</si>
  <si>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</si>
  <si>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</si>
  <si>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</si>
  <si>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</si>
  <si>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</si>
  <si>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2024-01-18</t>
  </si>
  <si>
    <t>4612680</t>
  </si>
  <si>
    <t>马尼拉新世界酒店</t>
  </si>
  <si>
    <t>WONG THIM HONG</t>
  </si>
  <si>
    <t>2024-01-22</t>
  </si>
  <si>
    <t>2024-01-24</t>
  </si>
  <si>
    <t>退房日周结</t>
  </si>
  <si>
    <t>2236.00</t>
  </si>
  <si>
    <t>2424.90</t>
  </si>
  <si>
    <t>0</t>
  </si>
  <si>
    <t>0.00</t>
  </si>
  <si>
    <t>携程汇智国际直连</t>
  </si>
  <si>
    <t>925</t>
  </si>
  <si>
    <t>2024-01-19 09:37:22</t>
  </si>
  <si>
    <t>否</t>
  </si>
  <si>
    <t>汇智国际旅游发展有限公司</t>
  </si>
  <si>
    <t>直采</t>
  </si>
  <si>
    <t>菲律宾</t>
  </si>
  <si>
    <t>4611849</t>
  </si>
  <si>
    <t>吉隆坡市中心智选假日酒店</t>
  </si>
  <si>
    <t>YE YUEQI,YAO JINGXIAN</t>
  </si>
  <si>
    <t>2024-01-25</t>
  </si>
  <si>
    <t>978.00</t>
  </si>
  <si>
    <t>1060.62</t>
  </si>
  <si>
    <t>2024-01-18 13:00:44</t>
  </si>
  <si>
    <t>马来西亚</t>
  </si>
  <si>
    <t>2024-01-16</t>
  </si>
  <si>
    <t>4600583</t>
  </si>
  <si>
    <t>新加坡樟宜机场皇冠假日酒店</t>
  </si>
  <si>
    <t>Wang Lingyu,Warwick David Campbell</t>
  </si>
  <si>
    <t>2024-01-26</t>
  </si>
  <si>
    <t>1588.00</t>
  </si>
  <si>
    <t>1728.34</t>
  </si>
  <si>
    <t>2024-01-16 22:40:10</t>
  </si>
  <si>
    <t>新加坡</t>
  </si>
  <si>
    <t>2024-01-14</t>
  </si>
  <si>
    <t>4594211</t>
  </si>
  <si>
    <t>CHUNG TAK YEUNG</t>
  </si>
  <si>
    <t>3153.01</t>
  </si>
  <si>
    <t>3430.17</t>
  </si>
  <si>
    <t>2024-01-16 20:39:42</t>
  </si>
  <si>
    <t>4592481</t>
  </si>
  <si>
    <t>ROBLES LENILYN</t>
  </si>
  <si>
    <t>2024-01-23</t>
  </si>
  <si>
    <t>3484.57</t>
  </si>
  <si>
    <t>54</t>
  </si>
  <si>
    <t>50</t>
  </si>
  <si>
    <t>2024-01-16 20:45:09</t>
  </si>
  <si>
    <t>4592469</t>
  </si>
  <si>
    <t>WOON RAYMOND</t>
  </si>
  <si>
    <t>4204.02</t>
  </si>
  <si>
    <t>4573.56</t>
  </si>
  <si>
    <t>2024-01-17 11:18:17</t>
  </si>
  <si>
    <t>2024-01-13</t>
  </si>
  <si>
    <t>4589164</t>
  </si>
  <si>
    <t>CHEN YANG</t>
  </si>
  <si>
    <t>1810.00</t>
  </si>
  <si>
    <t>1969.53</t>
  </si>
  <si>
    <t>2024-01-16 09:30:19</t>
  </si>
  <si>
    <t>2024-01-12</t>
  </si>
  <si>
    <t>4587265</t>
  </si>
  <si>
    <t>THYE WAI SAN,CHANG KA LI</t>
  </si>
  <si>
    <t>1610.00</t>
  </si>
  <si>
    <t>1751.71</t>
  </si>
  <si>
    <t>2024-01-15 15:32:02</t>
  </si>
  <si>
    <t>4586441</t>
  </si>
  <si>
    <t>TANG CHEN,Zhang Yan</t>
  </si>
  <si>
    <t>3480.01</t>
  </si>
  <si>
    <t>3786.32</t>
  </si>
  <si>
    <t>2024-01-15 15:25:26</t>
  </si>
  <si>
    <t>4584173</t>
  </si>
  <si>
    <t>Liu xinyang,SOMMER MICHAEL</t>
  </si>
  <si>
    <t>1690.00</t>
  </si>
  <si>
    <t>1838.76</t>
  </si>
  <si>
    <t>2024-01-15 16:48:19</t>
  </si>
  <si>
    <t>2024-01-06</t>
  </si>
  <si>
    <t>4553205</t>
  </si>
  <si>
    <t>cai bin</t>
  </si>
  <si>
    <t>1710.00</t>
  </si>
  <si>
    <t>1864.78</t>
  </si>
  <si>
    <t>2024-01-08 13:37:12</t>
  </si>
  <si>
    <t>2023-12-26</t>
  </si>
  <si>
    <t>4498672</t>
  </si>
  <si>
    <t>普吉岛芭东海滩中央智选假日酒店  (SHA Extra Plus)</t>
  </si>
  <si>
    <t>VERMA SIDDHANT,GOGIA RAMAN,GUPTA SHUBHAM</t>
  </si>
  <si>
    <t>2024-01-19</t>
  </si>
  <si>
    <t>6619.96</t>
  </si>
  <si>
    <t>7229.40</t>
  </si>
  <si>
    <t>2023-12-27 22:46:48</t>
  </si>
  <si>
    <t>泰国</t>
  </si>
  <si>
    <t>2023-12-23</t>
  </si>
  <si>
    <t>4480608</t>
  </si>
  <si>
    <t>YUN SHUNING,FENG XINGSUO</t>
  </si>
  <si>
    <t>2024-01-21</t>
  </si>
  <si>
    <t>3310.01</t>
  </si>
  <si>
    <t>3617.10</t>
  </si>
  <si>
    <t>2023-12-23 13:23:24</t>
  </si>
  <si>
    <t>4480607</t>
  </si>
  <si>
    <t>FENG ZIYUAN,XIAO QUNYING</t>
  </si>
  <si>
    <t>2023-12-23 13:16:28</t>
  </si>
  <si>
    <t>2023-11-24</t>
  </si>
  <si>
    <t>4314907</t>
  </si>
  <si>
    <t>新加坡四季酒店</t>
  </si>
  <si>
    <t>LI XIONG,LI XINLING</t>
  </si>
  <si>
    <t>9356.19</t>
  </si>
  <si>
    <t>10184.16</t>
  </si>
  <si>
    <t>2023-11-24 11:19:06</t>
  </si>
  <si>
    <t>直连</t>
  </si>
  <si>
    <t>4314698</t>
  </si>
  <si>
    <t>马尼拉奎松市B酒店(多用途酒店)</t>
  </si>
  <si>
    <t>LIM SIA SEE ERNEST</t>
  </si>
  <si>
    <t>1317.00</t>
  </si>
  <si>
    <t>1433.55</t>
  </si>
  <si>
    <t>2023-11-24 11:50:43</t>
  </si>
  <si>
    <t>4314477</t>
  </si>
  <si>
    <t>塞米亚克双六豪华酒店</t>
  </si>
  <si>
    <t>Keyt Maxim</t>
  </si>
  <si>
    <t>5659.38</t>
  </si>
  <si>
    <t>6160.20</t>
  </si>
  <si>
    <t>2023-11-24 09:46:26</t>
  </si>
  <si>
    <t>印度尼西亚</t>
  </si>
  <si>
    <t>2023-11-21</t>
  </si>
  <si>
    <t>4299843</t>
  </si>
  <si>
    <t>优特莱尔新加坡樟宜机场酒店</t>
  </si>
  <si>
    <t>LUCKFIEL TORGE,NADYA IGA</t>
  </si>
  <si>
    <t>1462.19</t>
  </si>
  <si>
    <t>1586.41</t>
  </si>
  <si>
    <t>2023-11-21 22:29:29</t>
  </si>
  <si>
    <t>4298578</t>
  </si>
  <si>
    <t>Mara River Safari Lodge</t>
  </si>
  <si>
    <t>JI Hongjun</t>
  </si>
  <si>
    <t>1554.31</t>
  </si>
  <si>
    <t>1686.35</t>
  </si>
  <si>
    <t>2023-11-21 19:27:14</t>
  </si>
  <si>
    <t>2023-11-20</t>
  </si>
  <si>
    <t>4292736</t>
  </si>
  <si>
    <t>新加坡史丹福瑞士酒店</t>
  </si>
  <si>
    <t>WEN YAOCHEN,T BA</t>
  </si>
  <si>
    <t>2024-01-20</t>
  </si>
  <si>
    <t>7273.00</t>
  </si>
  <si>
    <t>7838.97</t>
  </si>
  <si>
    <t>2023-11-21 09:46:13</t>
  </si>
  <si>
    <t>2023-11-19</t>
  </si>
  <si>
    <t>4275754</t>
  </si>
  <si>
    <t>乌龟岛海滩度假酒店</t>
  </si>
  <si>
    <t>KAROON SIRIWAN</t>
  </si>
  <si>
    <t>8232.02</t>
  </si>
  <si>
    <t>8872.62</t>
  </si>
  <si>
    <t>2023-11-19 21:47:56</t>
  </si>
  <si>
    <t>2023-11-18</t>
  </si>
  <si>
    <t>4273684</t>
  </si>
  <si>
    <t>马尼拉湾景酒店</t>
  </si>
  <si>
    <t>Mendoza Nemrac</t>
  </si>
  <si>
    <t>303.37</t>
  </si>
  <si>
    <t>327.19</t>
  </si>
  <si>
    <t>2023-11-18 21:19:18</t>
  </si>
  <si>
    <t>2023-11-17</t>
  </si>
  <si>
    <t>4270262</t>
  </si>
  <si>
    <t>ZHANG YUANHANG,T BA</t>
  </si>
  <si>
    <t>8653.00</t>
  </si>
  <si>
    <t>9299.30</t>
  </si>
  <si>
    <t>2023-11-20 08:34:10</t>
  </si>
  <si>
    <t>4268739</t>
  </si>
  <si>
    <t>素坤逸套房酒店</t>
  </si>
  <si>
    <t>LEUNG WAN TING,AUYEUNG SHUK YIM</t>
  </si>
  <si>
    <t>1065.01</t>
  </si>
  <si>
    <t>1144.56</t>
  </si>
  <si>
    <t>2023-11-17 12:23:04</t>
  </si>
  <si>
    <t>4268032</t>
  </si>
  <si>
    <t>考德酒店</t>
  </si>
  <si>
    <t>Botros Beshoy</t>
  </si>
  <si>
    <t>953.56</t>
  </si>
  <si>
    <t>1024.78</t>
  </si>
  <si>
    <t>2023-11-17 07:22:15</t>
  </si>
  <si>
    <t>肯尼亚</t>
  </si>
  <si>
    <t>2023-11-15</t>
  </si>
  <si>
    <t>4262908</t>
  </si>
  <si>
    <t>Zhang Lei</t>
  </si>
  <si>
    <t>1551.18</t>
  </si>
  <si>
    <t>1665.97</t>
  </si>
  <si>
    <t>2023-11-15 23:54:25</t>
  </si>
  <si>
    <t>2023-11-14</t>
  </si>
  <si>
    <t>4256069</t>
  </si>
  <si>
    <t>因特拉肯多诺德酒店</t>
  </si>
  <si>
    <t>FENG QIJING,XU MENGCHUN</t>
  </si>
  <si>
    <t>2517.42</t>
  </si>
  <si>
    <t>2690.70</t>
  </si>
  <si>
    <t>2023-11-14 22:02:21</t>
  </si>
  <si>
    <t>瑞士</t>
  </si>
  <si>
    <t>4254599</t>
  </si>
  <si>
    <t>普吉岛塔夫棕榈海滩度假村</t>
  </si>
  <si>
    <t>JIANG XUESONG</t>
  </si>
  <si>
    <t>2670.26</t>
  </si>
  <si>
    <t>2854.06</t>
  </si>
  <si>
    <t>2023-11-14 18:02:14</t>
  </si>
  <si>
    <t>2023-11-13</t>
  </si>
  <si>
    <t>4249730</t>
  </si>
  <si>
    <t>NH都灵中心酒店</t>
  </si>
  <si>
    <t>ZHOU SHUJIE</t>
  </si>
  <si>
    <t>2201.00</t>
  </si>
  <si>
    <t>2353.26</t>
  </si>
  <si>
    <t>2023-11-13 21:30:45</t>
  </si>
  <si>
    <t>意大利</t>
  </si>
  <si>
    <t>4245941</t>
  </si>
  <si>
    <t>曼谷马斯酒店</t>
  </si>
  <si>
    <t>Simpson David John,Simpson Wendy Eileen</t>
  </si>
  <si>
    <t>376.76</t>
  </si>
  <si>
    <t>402.82</t>
  </si>
  <si>
    <t>2023-11-13 11:48:15</t>
  </si>
  <si>
    <t>2023-11-10</t>
  </si>
  <si>
    <t>4231917</t>
  </si>
  <si>
    <t>皮皮岛蓝猴酒店</t>
  </si>
  <si>
    <t>LIN WEIBIN</t>
  </si>
  <si>
    <t>544.78</t>
  </si>
  <si>
    <t>582.72</t>
  </si>
  <si>
    <t>2023-11-10 21:59:55</t>
  </si>
  <si>
    <t>4226361</t>
  </si>
  <si>
    <t>普吉岛格雷斯兰度假村</t>
  </si>
  <si>
    <t>NI WENJIA</t>
  </si>
  <si>
    <t>3762.51</t>
  </si>
  <si>
    <t>4024.50</t>
  </si>
  <si>
    <t>2023-11-10 08:01:21</t>
  </si>
  <si>
    <t>2023-11-07</t>
  </si>
  <si>
    <t>4210222</t>
  </si>
  <si>
    <t>芭堤雅阳光酒店</t>
  </si>
  <si>
    <t>DAGHASTANI BILAL</t>
  </si>
  <si>
    <t>794.00</t>
  </si>
  <si>
    <t>852.21</t>
  </si>
  <si>
    <t>2023-11-07 17:55:28</t>
  </si>
  <si>
    <t>2023-11-06</t>
  </si>
  <si>
    <t>4200520</t>
  </si>
  <si>
    <t>曼谷传承酒店</t>
  </si>
  <si>
    <t>lakbir crespo dina</t>
  </si>
  <si>
    <t>842.72</t>
  </si>
  <si>
    <t>902.08</t>
  </si>
  <si>
    <t>2023-11-06 07:39:43</t>
  </si>
  <si>
    <t>2023-11-04</t>
  </si>
  <si>
    <t>4192361</t>
  </si>
  <si>
    <t>柔斯利酒店</t>
  </si>
  <si>
    <t>JUN HYEONBAE,JUNG SUNGYUN</t>
  </si>
  <si>
    <t>1432.37</t>
  </si>
  <si>
    <t>1536.38</t>
  </si>
  <si>
    <t>2023-11-04 18:17:05</t>
  </si>
  <si>
    <t>2023-11-02</t>
  </si>
  <si>
    <t>4180042</t>
  </si>
  <si>
    <t>槟城拉亚酒店</t>
  </si>
  <si>
    <t>ZHANG KAI,SHI CHUNFANG,LI TIANXIN,FAN ZIQIAN,GU ZHENG,FAN LEI</t>
  </si>
  <si>
    <t>787.78</t>
  </si>
  <si>
    <t>840.48</t>
  </si>
  <si>
    <t>2023-11-02 23:03:10</t>
  </si>
  <si>
    <t>2023-11-01</t>
  </si>
  <si>
    <t>4169624</t>
  </si>
  <si>
    <t>BALGUNA DANILO AQUINO</t>
  </si>
  <si>
    <t>595.56</t>
  </si>
  <si>
    <t>635.60</t>
  </si>
  <si>
    <t>2023-11-01 14:54:38</t>
  </si>
  <si>
    <t>2023-10-18</t>
  </si>
  <si>
    <t>4092044</t>
  </si>
  <si>
    <t>占婆岛芽庄度假村</t>
  </si>
  <si>
    <t>CHOI YooNSEO</t>
  </si>
  <si>
    <t>1154.96</t>
  </si>
  <si>
    <t>1232.48</t>
  </si>
  <si>
    <t>2023-10-18 18:00:13</t>
  </si>
  <si>
    <t>越南</t>
  </si>
  <si>
    <t>2023-10-13</t>
  </si>
  <si>
    <t>4065429</t>
  </si>
  <si>
    <t>长滩岛潮汐酒店</t>
  </si>
  <si>
    <t>HUANG JINGJING,LU HUADONG</t>
  </si>
  <si>
    <t>4243.94</t>
  </si>
  <si>
    <t>4533.64</t>
  </si>
  <si>
    <t>-4533</t>
  </si>
  <si>
    <t>-4243</t>
  </si>
  <si>
    <t>2023-10-13 15:58:40</t>
  </si>
  <si>
    <t>2023-09-13</t>
  </si>
  <si>
    <t>3924509</t>
  </si>
  <si>
    <t>快乐文化勒卡丁努酒店</t>
  </si>
  <si>
    <t>BASHIRI MOHAMMAD FAISAL</t>
  </si>
  <si>
    <t>9568.44</t>
  </si>
  <si>
    <t>10240.20</t>
  </si>
  <si>
    <t>-10240</t>
  </si>
  <si>
    <t>-9568</t>
  </si>
  <si>
    <t>2023-09-13 13:36:30</t>
  </si>
  <si>
    <t>法国</t>
  </si>
  <si>
    <t>2023-08-23</t>
  </si>
  <si>
    <t>3826320</t>
  </si>
  <si>
    <t>考蒂瓦伊瓜苏港酒店</t>
  </si>
  <si>
    <t>PEREIRA LEONARDO,MIGUEL PAULA VERONICA</t>
  </si>
  <si>
    <t>597.05</t>
  </si>
  <si>
    <t>640.06</t>
  </si>
  <si>
    <t>2023-08-23 22:11:40</t>
  </si>
  <si>
    <t>阿根廷</t>
  </si>
  <si>
    <t>2023-06-22</t>
  </si>
  <si>
    <t>3536204</t>
  </si>
  <si>
    <t>新加坡宜必思快捷-水晶</t>
  </si>
  <si>
    <t>IBRAHIM FATHIYYAH</t>
  </si>
  <si>
    <t>897.26</t>
  </si>
  <si>
    <t>976.24</t>
  </si>
  <si>
    <t>2023-06-22 08:56:07</t>
  </si>
  <si>
    <t>2023-06-21</t>
  </si>
  <si>
    <t>3532707</t>
  </si>
  <si>
    <t>新加坡悦乐雅柏酒店(SG Clean)</t>
  </si>
  <si>
    <t>TIAN YU</t>
  </si>
  <si>
    <t>3166.69</t>
  </si>
  <si>
    <t>3442.80</t>
  </si>
  <si>
    <t>2023-06-21 12:46:24</t>
  </si>
  <si>
    <t>3532696</t>
  </si>
  <si>
    <t>DENG YIJIE</t>
  </si>
  <si>
    <t>2023-06-21 12:42:03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</si>
</sst>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14</xdr:col>
      <xdr:colOff>523875</xdr:colOff>
      <xdr:row>107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15625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314325</xdr:colOff>
      <xdr:row>45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001375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topLeftCell="A28" workbookViewId="0">
      <selection activeCell="A2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45311</v>
      </c>
      <c r="G2" s="6">
        <v>45315</v>
      </c>
      <c r="H2" s="4">
        <v>1</v>
      </c>
      <c r="I2" s="4">
        <v>4</v>
      </c>
      <c r="J2" s="4">
        <v>4</v>
      </c>
      <c r="K2" s="4" t="s">
        <v>30</v>
      </c>
      <c r="L2" s="4">
        <v>1232.48</v>
      </c>
      <c r="M2" s="4">
        <v>1232.48</v>
      </c>
      <c r="N2" s="4" t="s">
        <v>31</v>
      </c>
      <c r="O2" s="4" t="s">
        <v>32</v>
      </c>
      <c r="P2" s="4" t="s">
        <v>33</v>
      </c>
      <c r="Q2" s="4">
        <v>0</v>
      </c>
      <c r="R2" s="7">
        <v>45217</v>
      </c>
      <c r="S2" s="6">
        <v>45318</v>
      </c>
      <c r="T2" s="4" t="s">
        <v>34</v>
      </c>
      <c r="U2" s="4">
        <v>1232.48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45314</v>
      </c>
      <c r="G3" s="6">
        <v>45315</v>
      </c>
      <c r="H3" s="4">
        <v>1</v>
      </c>
      <c r="I3" s="4">
        <v>1</v>
      </c>
      <c r="J3" s="4">
        <v>1</v>
      </c>
      <c r="K3" s="4" t="s">
        <v>30</v>
      </c>
      <c r="L3" s="4">
        <v>660.24</v>
      </c>
      <c r="M3" s="4">
        <v>660.24</v>
      </c>
      <c r="N3" s="4" t="s">
        <v>40</v>
      </c>
      <c r="O3" s="4" t="s">
        <v>32</v>
      </c>
      <c r="P3" s="4" t="s">
        <v>33</v>
      </c>
      <c r="Q3" s="4">
        <v>0</v>
      </c>
      <c r="R3" s="7">
        <v>45228.0000115741</v>
      </c>
      <c r="S3" s="6">
        <v>45318</v>
      </c>
      <c r="T3" s="4" t="s">
        <v>34</v>
      </c>
      <c r="U3" s="4">
        <v>660.24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45311</v>
      </c>
      <c r="G4" s="6">
        <v>45315</v>
      </c>
      <c r="H4" s="4">
        <v>1</v>
      </c>
      <c r="I4" s="4">
        <v>4</v>
      </c>
      <c r="J4" s="4">
        <v>4</v>
      </c>
      <c r="K4" s="4" t="s">
        <v>30</v>
      </c>
      <c r="L4" s="4">
        <v>4650.22</v>
      </c>
      <c r="M4" s="4">
        <v>4650.22</v>
      </c>
      <c r="N4" s="4" t="s">
        <v>45</v>
      </c>
      <c r="O4" s="4" t="s">
        <v>32</v>
      </c>
      <c r="P4" s="4" t="s">
        <v>33</v>
      </c>
      <c r="Q4" s="4">
        <v>0</v>
      </c>
      <c r="R4" s="7">
        <v>45240</v>
      </c>
      <c r="S4" s="6">
        <v>45318</v>
      </c>
      <c r="T4" s="4" t="s">
        <v>34</v>
      </c>
      <c r="U4" s="4">
        <v>4650.22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45311</v>
      </c>
      <c r="G5" s="6">
        <v>45315</v>
      </c>
      <c r="H5" s="4">
        <v>1</v>
      </c>
      <c r="I5" s="4">
        <v>4</v>
      </c>
      <c r="J5" s="4">
        <v>4</v>
      </c>
      <c r="K5" s="4" t="s">
        <v>30</v>
      </c>
      <c r="L5" s="4">
        <v>-4650.22</v>
      </c>
      <c r="M5" s="4">
        <v>-4650.22</v>
      </c>
      <c r="N5" s="4" t="s">
        <v>45</v>
      </c>
      <c r="O5" s="4" t="s">
        <v>32</v>
      </c>
      <c r="P5" s="4" t="s">
        <v>33</v>
      </c>
      <c r="Q5" s="4">
        <v>0</v>
      </c>
      <c r="R5" s="7">
        <v>45240</v>
      </c>
      <c r="S5" s="6">
        <v>45318</v>
      </c>
      <c r="T5" s="4" t="s">
        <v>34</v>
      </c>
      <c r="U5" s="4">
        <v>-4650.22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45313</v>
      </c>
      <c r="G6" s="6">
        <v>45315</v>
      </c>
      <c r="H6" s="4">
        <v>1</v>
      </c>
      <c r="I6" s="4">
        <v>2</v>
      </c>
      <c r="J6" s="4">
        <v>2</v>
      </c>
      <c r="K6" s="4" t="s">
        <v>30</v>
      </c>
      <c r="L6" s="4">
        <v>402.82</v>
      </c>
      <c r="M6" s="4">
        <v>402.82</v>
      </c>
      <c r="N6" s="4" t="s">
        <v>51</v>
      </c>
      <c r="O6" s="4" t="s">
        <v>32</v>
      </c>
      <c r="P6" s="4" t="s">
        <v>33</v>
      </c>
      <c r="Q6" s="4">
        <v>0</v>
      </c>
      <c r="R6" s="7">
        <v>45243.0000115741</v>
      </c>
      <c r="S6" s="6">
        <v>45318</v>
      </c>
      <c r="T6" s="4" t="s">
        <v>34</v>
      </c>
      <c r="U6" s="4">
        <v>402.82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45312</v>
      </c>
      <c r="G7" s="6">
        <v>45315</v>
      </c>
      <c r="H7" s="4">
        <v>1</v>
      </c>
      <c r="I7" s="4">
        <v>3</v>
      </c>
      <c r="J7" s="4">
        <v>3</v>
      </c>
      <c r="K7" s="4" t="s">
        <v>30</v>
      </c>
      <c r="L7" s="4">
        <v>592.8</v>
      </c>
      <c r="M7" s="4">
        <v>592.8</v>
      </c>
      <c r="N7" s="4" t="s">
        <v>56</v>
      </c>
      <c r="O7" s="4" t="s">
        <v>32</v>
      </c>
      <c r="P7" s="4" t="s">
        <v>33</v>
      </c>
      <c r="Q7" s="4">
        <v>0</v>
      </c>
      <c r="R7" s="7">
        <v>45249</v>
      </c>
      <c r="S7" s="6">
        <v>45318</v>
      </c>
      <c r="T7" s="4" t="s">
        <v>34</v>
      </c>
      <c r="U7" s="4">
        <v>592.8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45311</v>
      </c>
      <c r="G8" s="6">
        <v>45315</v>
      </c>
      <c r="H8" s="4">
        <v>1</v>
      </c>
      <c r="I8" s="4">
        <v>4</v>
      </c>
      <c r="J8" s="4">
        <v>4</v>
      </c>
      <c r="K8" s="4" t="s">
        <v>30</v>
      </c>
      <c r="L8" s="4">
        <v>7838.97</v>
      </c>
      <c r="M8" s="4">
        <v>7838.97</v>
      </c>
      <c r="N8" s="4" t="s">
        <v>61</v>
      </c>
      <c r="O8" s="4" t="s">
        <v>32</v>
      </c>
      <c r="P8" s="4" t="s">
        <v>33</v>
      </c>
      <c r="Q8" s="4">
        <v>0</v>
      </c>
      <c r="R8" s="7">
        <v>45250.0000115741</v>
      </c>
      <c r="S8" s="6">
        <v>45318</v>
      </c>
      <c r="T8" s="4" t="s">
        <v>34</v>
      </c>
      <c r="U8" s="4">
        <v>7838.97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37</v>
      </c>
      <c r="B9" s="4" t="s">
        <v>26</v>
      </c>
      <c r="C9" s="4" t="s">
        <v>47</v>
      </c>
      <c r="D9" s="4" t="s">
        <v>38</v>
      </c>
      <c r="E9" s="4" t="s">
        <v>39</v>
      </c>
      <c r="F9" s="6">
        <v>45314</v>
      </c>
      <c r="G9" s="6">
        <v>45315</v>
      </c>
      <c r="H9" s="4">
        <v>1</v>
      </c>
      <c r="I9" s="4">
        <v>1</v>
      </c>
      <c r="J9" s="4">
        <v>1</v>
      </c>
      <c r="K9" s="4" t="s">
        <v>30</v>
      </c>
      <c r="L9" s="4">
        <v>-660.24</v>
      </c>
      <c r="M9" s="4">
        <v>-660.24</v>
      </c>
      <c r="N9" s="4" t="s">
        <v>40</v>
      </c>
      <c r="O9" s="4" t="s">
        <v>32</v>
      </c>
      <c r="P9" s="4" t="s">
        <v>33</v>
      </c>
      <c r="Q9" s="4">
        <v>0</v>
      </c>
      <c r="R9" s="7">
        <v>45228.0000115741</v>
      </c>
      <c r="S9" s="6">
        <v>45318</v>
      </c>
      <c r="T9" s="4" t="s">
        <v>34</v>
      </c>
      <c r="U9" s="4">
        <v>-660.24</v>
      </c>
      <c r="V9" s="4">
        <v>0</v>
      </c>
      <c r="W9" s="4">
        <v>0</v>
      </c>
      <c r="X9" s="4" t="s">
        <v>41</v>
      </c>
      <c r="Y9" s="4" t="s">
        <v>36</v>
      </c>
    </row>
    <row r="10" s="4" customFormat="1" spans="1:25">
      <c r="A10" s="4" t="s">
        <v>53</v>
      </c>
      <c r="B10" s="4" t="s">
        <v>26</v>
      </c>
      <c r="C10" s="4" t="s">
        <v>47</v>
      </c>
      <c r="D10" s="4" t="s">
        <v>54</v>
      </c>
      <c r="E10" s="4" t="s">
        <v>55</v>
      </c>
      <c r="F10" s="6">
        <v>45312</v>
      </c>
      <c r="G10" s="6">
        <v>45315</v>
      </c>
      <c r="H10" s="4">
        <v>1</v>
      </c>
      <c r="I10" s="4">
        <v>3</v>
      </c>
      <c r="J10" s="4">
        <v>3</v>
      </c>
      <c r="K10" s="4" t="s">
        <v>30</v>
      </c>
      <c r="L10" s="4">
        <v>-592.8</v>
      </c>
      <c r="M10" s="4">
        <v>-592.8</v>
      </c>
      <c r="N10" s="4" t="s">
        <v>56</v>
      </c>
      <c r="O10" s="4" t="s">
        <v>32</v>
      </c>
      <c r="P10" s="4" t="s">
        <v>33</v>
      </c>
      <c r="Q10" s="4">
        <v>0</v>
      </c>
      <c r="R10" s="7">
        <v>45249</v>
      </c>
      <c r="S10" s="6">
        <v>45318</v>
      </c>
      <c r="T10" s="4" t="s">
        <v>34</v>
      </c>
      <c r="U10" s="4">
        <v>-592.8</v>
      </c>
      <c r="V10" s="4">
        <v>0</v>
      </c>
      <c r="W10" s="4">
        <v>0</v>
      </c>
      <c r="X10" s="4" t="s">
        <v>57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45311</v>
      </c>
      <c r="G11" s="6">
        <v>45315</v>
      </c>
      <c r="H11" s="4">
        <v>1</v>
      </c>
      <c r="I11" s="4">
        <v>4</v>
      </c>
      <c r="J11" s="4">
        <v>4</v>
      </c>
      <c r="K11" s="4" t="s">
        <v>30</v>
      </c>
      <c r="L11" s="4">
        <v>6626.68</v>
      </c>
      <c r="M11" s="4">
        <v>6626.68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45285.0000115741</v>
      </c>
      <c r="S11" s="6">
        <v>45318</v>
      </c>
      <c r="T11" s="4" t="s">
        <v>34</v>
      </c>
      <c r="U11" s="4">
        <v>6626.68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64</v>
      </c>
      <c r="B12" s="4" t="s">
        <v>26</v>
      </c>
      <c r="C12" s="4" t="s">
        <v>47</v>
      </c>
      <c r="D12" s="4" t="s">
        <v>65</v>
      </c>
      <c r="E12" s="4" t="s">
        <v>66</v>
      </c>
      <c r="F12" s="6">
        <v>45311</v>
      </c>
      <c r="G12" s="6">
        <v>45315</v>
      </c>
      <c r="H12" s="4">
        <v>1</v>
      </c>
      <c r="I12" s="4">
        <v>4</v>
      </c>
      <c r="J12" s="4">
        <v>4</v>
      </c>
      <c r="K12" s="4" t="s">
        <v>30</v>
      </c>
      <c r="L12" s="4">
        <v>-6626.68</v>
      </c>
      <c r="M12" s="4">
        <v>-6626.68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45285.0000115741</v>
      </c>
      <c r="S12" s="6">
        <v>45318</v>
      </c>
      <c r="T12" s="4" t="s">
        <v>34</v>
      </c>
      <c r="U12" s="4">
        <v>-6626.68</v>
      </c>
      <c r="V12" s="4">
        <v>0</v>
      </c>
      <c r="W12" s="4">
        <v>0</v>
      </c>
      <c r="X12" s="4" t="s">
        <v>68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65</v>
      </c>
      <c r="E13" s="4" t="s">
        <v>66</v>
      </c>
      <c r="F13" s="6">
        <v>45311</v>
      </c>
      <c r="G13" s="6">
        <v>45315</v>
      </c>
      <c r="H13" s="4">
        <v>1</v>
      </c>
      <c r="I13" s="4">
        <v>4</v>
      </c>
      <c r="J13" s="4">
        <v>4</v>
      </c>
      <c r="K13" s="4" t="s">
        <v>30</v>
      </c>
      <c r="L13" s="4">
        <v>6626.68</v>
      </c>
      <c r="M13" s="4">
        <v>6626.68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45285.0000115741</v>
      </c>
      <c r="S13" s="6">
        <v>45318</v>
      </c>
      <c r="T13" s="4" t="s">
        <v>34</v>
      </c>
      <c r="U13" s="4">
        <v>6626.68</v>
      </c>
      <c r="V13" s="4">
        <v>0</v>
      </c>
      <c r="W13" s="4">
        <v>0</v>
      </c>
      <c r="X13" s="4" t="s">
        <v>71</v>
      </c>
      <c r="Y13" s="4" t="s">
        <v>36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45310</v>
      </c>
      <c r="G14" s="6">
        <v>45315</v>
      </c>
      <c r="H14" s="4">
        <v>2</v>
      </c>
      <c r="I14" s="4">
        <v>5</v>
      </c>
      <c r="J14" s="4">
        <v>10</v>
      </c>
      <c r="K14" s="4" t="s">
        <v>30</v>
      </c>
      <c r="L14" s="4">
        <v>7229.4</v>
      </c>
      <c r="M14" s="4">
        <v>7229.4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45286.0000115741</v>
      </c>
      <c r="S14" s="6">
        <v>45318</v>
      </c>
      <c r="T14" s="4" t="s">
        <v>34</v>
      </c>
      <c r="U14" s="4">
        <v>7229.4</v>
      </c>
      <c r="V14" s="4">
        <v>0</v>
      </c>
      <c r="W14" s="4">
        <v>0</v>
      </c>
      <c r="X14" s="4" t="s">
        <v>76</v>
      </c>
      <c r="Y14" s="4" t="s">
        <v>77</v>
      </c>
    </row>
    <row r="15" s="4" customFormat="1" spans="1:25">
      <c r="A15" s="4" t="s">
        <v>69</v>
      </c>
      <c r="B15" s="4" t="s">
        <v>26</v>
      </c>
      <c r="C15" s="4" t="s">
        <v>47</v>
      </c>
      <c r="D15" s="4" t="s">
        <v>65</v>
      </c>
      <c r="E15" s="4" t="s">
        <v>66</v>
      </c>
      <c r="F15" s="6">
        <v>45311</v>
      </c>
      <c r="G15" s="6">
        <v>45315</v>
      </c>
      <c r="H15" s="4">
        <v>1</v>
      </c>
      <c r="I15" s="4">
        <v>4</v>
      </c>
      <c r="J15" s="4">
        <v>4</v>
      </c>
      <c r="K15" s="4" t="s">
        <v>30</v>
      </c>
      <c r="L15" s="4">
        <v>-6626.68</v>
      </c>
      <c r="M15" s="4">
        <v>-6626.68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45285.0000115741</v>
      </c>
      <c r="S15" s="6">
        <v>45318</v>
      </c>
      <c r="T15" s="4" t="s">
        <v>34</v>
      </c>
      <c r="U15" s="4">
        <v>-6626.68</v>
      </c>
      <c r="V15" s="4">
        <v>0</v>
      </c>
      <c r="W15" s="4">
        <v>0</v>
      </c>
      <c r="X15" s="4" t="s">
        <v>71</v>
      </c>
      <c r="Y15" s="4" t="s">
        <v>36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80</v>
      </c>
      <c r="F16" s="6">
        <v>45314</v>
      </c>
      <c r="G16" s="6">
        <v>45315</v>
      </c>
      <c r="H16" s="4">
        <v>1</v>
      </c>
      <c r="I16" s="4">
        <v>1</v>
      </c>
      <c r="J16" s="4">
        <v>1</v>
      </c>
      <c r="K16" s="4" t="s">
        <v>30</v>
      </c>
      <c r="L16" s="4">
        <v>1969.53</v>
      </c>
      <c r="M16" s="4">
        <v>1969.53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45304</v>
      </c>
      <c r="S16" s="6">
        <v>45318</v>
      </c>
      <c r="T16" s="4" t="s">
        <v>34</v>
      </c>
      <c r="U16" s="4">
        <v>1969.53</v>
      </c>
      <c r="V16" s="4">
        <v>0</v>
      </c>
      <c r="W16" s="4">
        <v>0</v>
      </c>
      <c r="X16" s="4" t="s">
        <v>82</v>
      </c>
      <c r="Y16" s="4" t="s">
        <v>83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45313</v>
      </c>
      <c r="G17" s="6">
        <v>45315</v>
      </c>
      <c r="H17" s="4">
        <v>1</v>
      </c>
      <c r="I17" s="4">
        <v>2</v>
      </c>
      <c r="J17" s="4">
        <v>2</v>
      </c>
      <c r="K17" s="4" t="s">
        <v>30</v>
      </c>
      <c r="L17" s="4">
        <v>2424.9</v>
      </c>
      <c r="M17" s="4">
        <v>2424.9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45309.0000115741</v>
      </c>
      <c r="S17" s="6">
        <v>45318</v>
      </c>
      <c r="T17" s="4" t="s">
        <v>34</v>
      </c>
      <c r="U17" s="4">
        <v>2424.9</v>
      </c>
      <c r="V17" s="4">
        <v>0</v>
      </c>
      <c r="W17" s="4">
        <v>0</v>
      </c>
      <c r="X17" s="4" t="s">
        <v>88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45315</v>
      </c>
      <c r="G18" s="6">
        <v>45316</v>
      </c>
      <c r="H18" s="4">
        <v>1</v>
      </c>
      <c r="I18" s="4">
        <v>1</v>
      </c>
      <c r="J18" s="4">
        <v>1</v>
      </c>
      <c r="K18" s="4" t="s">
        <v>30</v>
      </c>
      <c r="L18" s="4">
        <v>229.4</v>
      </c>
      <c r="M18" s="4">
        <v>229.4</v>
      </c>
      <c r="N18" s="4" t="s">
        <v>93</v>
      </c>
      <c r="O18" s="4" t="s">
        <v>94</v>
      </c>
      <c r="P18" s="4" t="s">
        <v>33</v>
      </c>
      <c r="Q18" s="4">
        <v>0</v>
      </c>
      <c r="R18" s="7">
        <v>45095</v>
      </c>
      <c r="S18" s="6">
        <v>45319</v>
      </c>
      <c r="T18" s="4" t="s">
        <v>34</v>
      </c>
      <c r="U18" s="4">
        <v>229.4</v>
      </c>
      <c r="V18" s="4">
        <v>0</v>
      </c>
      <c r="W18" s="4">
        <v>0</v>
      </c>
      <c r="X18" s="4" t="s">
        <v>95</v>
      </c>
      <c r="Y18" s="4" t="s">
        <v>36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45315</v>
      </c>
      <c r="G19" s="6">
        <v>45316</v>
      </c>
      <c r="H19" s="4">
        <v>1</v>
      </c>
      <c r="I19" s="4">
        <v>1</v>
      </c>
      <c r="J19" s="4">
        <v>1</v>
      </c>
      <c r="K19" s="4" t="s">
        <v>30</v>
      </c>
      <c r="L19" s="4">
        <v>480.02</v>
      </c>
      <c r="M19" s="4">
        <v>480.02</v>
      </c>
      <c r="N19" s="4" t="s">
        <v>99</v>
      </c>
      <c r="O19" s="4" t="s">
        <v>94</v>
      </c>
      <c r="P19" s="4" t="s">
        <v>33</v>
      </c>
      <c r="Q19" s="4">
        <v>0</v>
      </c>
      <c r="R19" s="7">
        <v>45098.0000115741</v>
      </c>
      <c r="S19" s="6">
        <v>45319</v>
      </c>
      <c r="T19" s="4" t="s">
        <v>34</v>
      </c>
      <c r="U19" s="4">
        <v>480.02</v>
      </c>
      <c r="V19" s="4">
        <v>0</v>
      </c>
      <c r="W19" s="4">
        <v>0</v>
      </c>
      <c r="X19" s="4" t="s">
        <v>100</v>
      </c>
      <c r="Y19" s="4" t="s">
        <v>36</v>
      </c>
    </row>
    <row r="20" s="4" customFormat="1" spans="1:25">
      <c r="A20" s="4" t="s">
        <v>90</v>
      </c>
      <c r="B20" s="4" t="s">
        <v>26</v>
      </c>
      <c r="C20" s="4" t="s">
        <v>47</v>
      </c>
      <c r="D20" s="4" t="s">
        <v>91</v>
      </c>
      <c r="E20" s="4" t="s">
        <v>92</v>
      </c>
      <c r="F20" s="6">
        <v>45315</v>
      </c>
      <c r="G20" s="6">
        <v>45316</v>
      </c>
      <c r="H20" s="4">
        <v>1</v>
      </c>
      <c r="I20" s="4">
        <v>1</v>
      </c>
      <c r="J20" s="4">
        <v>1</v>
      </c>
      <c r="K20" s="4" t="s">
        <v>30</v>
      </c>
      <c r="L20" s="4">
        <v>-229.4</v>
      </c>
      <c r="M20" s="4">
        <v>-229.4</v>
      </c>
      <c r="N20" s="4" t="s">
        <v>93</v>
      </c>
      <c r="O20" s="4" t="s">
        <v>94</v>
      </c>
      <c r="P20" s="4" t="s">
        <v>33</v>
      </c>
      <c r="Q20" s="4">
        <v>0</v>
      </c>
      <c r="R20" s="7">
        <v>45095</v>
      </c>
      <c r="S20" s="6">
        <v>45319</v>
      </c>
      <c r="T20" s="4" t="s">
        <v>34</v>
      </c>
      <c r="U20" s="4">
        <v>-229.4</v>
      </c>
      <c r="V20" s="4">
        <v>0</v>
      </c>
      <c r="W20" s="4">
        <v>0</v>
      </c>
      <c r="X20" s="4" t="s">
        <v>95</v>
      </c>
      <c r="Y20" s="4" t="s">
        <v>36</v>
      </c>
    </row>
    <row r="21" s="4" customFormat="1" spans="1:25">
      <c r="A21" s="4" t="s">
        <v>96</v>
      </c>
      <c r="B21" s="4" t="s">
        <v>26</v>
      </c>
      <c r="C21" s="4" t="s">
        <v>47</v>
      </c>
      <c r="D21" s="4" t="s">
        <v>97</v>
      </c>
      <c r="E21" s="4" t="s">
        <v>98</v>
      </c>
      <c r="F21" s="6">
        <v>45315</v>
      </c>
      <c r="G21" s="6">
        <v>45316</v>
      </c>
      <c r="H21" s="4">
        <v>1</v>
      </c>
      <c r="I21" s="4">
        <v>1</v>
      </c>
      <c r="J21" s="4">
        <v>1</v>
      </c>
      <c r="K21" s="4" t="s">
        <v>30</v>
      </c>
      <c r="L21" s="4">
        <v>-480.02</v>
      </c>
      <c r="M21" s="4">
        <v>-480.02</v>
      </c>
      <c r="N21" s="4" t="s">
        <v>99</v>
      </c>
      <c r="O21" s="4" t="s">
        <v>94</v>
      </c>
      <c r="P21" s="4" t="s">
        <v>33</v>
      </c>
      <c r="Q21" s="4">
        <v>0</v>
      </c>
      <c r="R21" s="7">
        <v>45098.0000115741</v>
      </c>
      <c r="S21" s="6">
        <v>45319</v>
      </c>
      <c r="T21" s="4" t="s">
        <v>34</v>
      </c>
      <c r="U21" s="4">
        <v>-480.02</v>
      </c>
      <c r="V21" s="4">
        <v>0</v>
      </c>
      <c r="W21" s="4">
        <v>0</v>
      </c>
      <c r="X21" s="4" t="s">
        <v>100</v>
      </c>
      <c r="Y21" s="4" t="s">
        <v>36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45314</v>
      </c>
      <c r="G22" s="6">
        <v>45316</v>
      </c>
      <c r="H22" s="4">
        <v>1</v>
      </c>
      <c r="I22" s="4">
        <v>2</v>
      </c>
      <c r="J22" s="4">
        <v>2</v>
      </c>
      <c r="K22" s="4" t="s">
        <v>30</v>
      </c>
      <c r="L22" s="4">
        <v>640.06</v>
      </c>
      <c r="M22" s="4">
        <v>640.06</v>
      </c>
      <c r="N22" s="4" t="s">
        <v>104</v>
      </c>
      <c r="O22" s="4" t="s">
        <v>94</v>
      </c>
      <c r="P22" s="4" t="s">
        <v>33</v>
      </c>
      <c r="Q22" s="4">
        <v>0</v>
      </c>
      <c r="R22" s="7">
        <v>45161.0000115741</v>
      </c>
      <c r="S22" s="6">
        <v>45319</v>
      </c>
      <c r="T22" s="4" t="s">
        <v>34</v>
      </c>
      <c r="U22" s="4">
        <v>640.06</v>
      </c>
      <c r="V22" s="4">
        <v>0</v>
      </c>
      <c r="W22" s="4">
        <v>0</v>
      </c>
      <c r="X22" s="4" t="s">
        <v>105</v>
      </c>
      <c r="Y22" s="4" t="s">
        <v>106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45314</v>
      </c>
      <c r="G23" s="6">
        <v>45316</v>
      </c>
      <c r="H23" s="4">
        <v>1</v>
      </c>
      <c r="I23" s="4">
        <v>2</v>
      </c>
      <c r="J23" s="4">
        <v>2</v>
      </c>
      <c r="K23" s="4" t="s">
        <v>30</v>
      </c>
      <c r="L23" s="4">
        <v>1536.38</v>
      </c>
      <c r="M23" s="4">
        <v>1536.38</v>
      </c>
      <c r="N23" s="4" t="s">
        <v>110</v>
      </c>
      <c r="O23" s="4" t="s">
        <v>94</v>
      </c>
      <c r="P23" s="4" t="s">
        <v>33</v>
      </c>
      <c r="Q23" s="4">
        <v>0</v>
      </c>
      <c r="R23" s="7">
        <v>45234</v>
      </c>
      <c r="S23" s="6">
        <v>45319</v>
      </c>
      <c r="T23" s="4" t="s">
        <v>34</v>
      </c>
      <c r="U23" s="4">
        <v>1536.38</v>
      </c>
      <c r="V23" s="4">
        <v>0</v>
      </c>
      <c r="W23" s="4">
        <v>0</v>
      </c>
      <c r="X23" s="4" t="s">
        <v>111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45312</v>
      </c>
      <c r="G24" s="6">
        <v>45316</v>
      </c>
      <c r="H24" s="4">
        <v>1</v>
      </c>
      <c r="I24" s="4">
        <v>4</v>
      </c>
      <c r="J24" s="4">
        <v>4</v>
      </c>
      <c r="K24" s="4" t="s">
        <v>30</v>
      </c>
      <c r="L24" s="4">
        <v>902.08</v>
      </c>
      <c r="M24" s="4">
        <v>902.08</v>
      </c>
      <c r="N24" s="4" t="s">
        <v>116</v>
      </c>
      <c r="O24" s="4" t="s">
        <v>94</v>
      </c>
      <c r="P24" s="4" t="s">
        <v>33</v>
      </c>
      <c r="Q24" s="4">
        <v>0</v>
      </c>
      <c r="R24" s="7">
        <v>45236</v>
      </c>
      <c r="S24" s="6">
        <v>45319</v>
      </c>
      <c r="T24" s="4" t="s">
        <v>34</v>
      </c>
      <c r="U24" s="4">
        <v>902.08</v>
      </c>
      <c r="V24" s="4">
        <v>0</v>
      </c>
      <c r="W24" s="4">
        <v>0</v>
      </c>
      <c r="X24" s="4" t="s">
        <v>117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45314</v>
      </c>
      <c r="G25" s="6">
        <v>45316</v>
      </c>
      <c r="H25" s="4">
        <v>1</v>
      </c>
      <c r="I25" s="4">
        <v>2</v>
      </c>
      <c r="J25" s="4">
        <v>2</v>
      </c>
      <c r="K25" s="4" t="s">
        <v>30</v>
      </c>
      <c r="L25" s="4">
        <v>2690.7</v>
      </c>
      <c r="M25" s="4">
        <v>2690.7</v>
      </c>
      <c r="N25" s="4" t="s">
        <v>122</v>
      </c>
      <c r="O25" s="4" t="s">
        <v>94</v>
      </c>
      <c r="P25" s="4" t="s">
        <v>33</v>
      </c>
      <c r="Q25" s="4">
        <v>0</v>
      </c>
      <c r="R25" s="7">
        <v>45244.0000115741</v>
      </c>
      <c r="S25" s="6">
        <v>45319</v>
      </c>
      <c r="T25" s="4" t="s">
        <v>34</v>
      </c>
      <c r="U25" s="4">
        <v>2690.7</v>
      </c>
      <c r="V25" s="4">
        <v>0</v>
      </c>
      <c r="W25" s="4">
        <v>0</v>
      </c>
      <c r="X25" s="4" t="s">
        <v>123</v>
      </c>
      <c r="Y25" s="4" t="s">
        <v>36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45314</v>
      </c>
      <c r="G26" s="6">
        <v>45316</v>
      </c>
      <c r="H26" s="4">
        <v>1</v>
      </c>
      <c r="I26" s="4">
        <v>2</v>
      </c>
      <c r="J26" s="4">
        <v>2</v>
      </c>
      <c r="K26" s="4" t="s">
        <v>30</v>
      </c>
      <c r="L26" s="4">
        <v>1024.78</v>
      </c>
      <c r="M26" s="4">
        <v>1024.78</v>
      </c>
      <c r="N26" s="4" t="s">
        <v>127</v>
      </c>
      <c r="O26" s="4" t="s">
        <v>94</v>
      </c>
      <c r="P26" s="4" t="s">
        <v>33</v>
      </c>
      <c r="Q26" s="4">
        <v>0</v>
      </c>
      <c r="R26" s="7">
        <v>45247.0000115741</v>
      </c>
      <c r="S26" s="6">
        <v>45319</v>
      </c>
      <c r="T26" s="4" t="s">
        <v>34</v>
      </c>
      <c r="U26" s="4">
        <v>1024.78</v>
      </c>
      <c r="V26" s="4">
        <v>0</v>
      </c>
      <c r="W26" s="4">
        <v>0</v>
      </c>
      <c r="X26" s="4" t="s">
        <v>128</v>
      </c>
      <c r="Y26" s="4" t="s">
        <v>129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45313</v>
      </c>
      <c r="G27" s="6">
        <v>45316</v>
      </c>
      <c r="H27" s="4">
        <v>1</v>
      </c>
      <c r="I27" s="4">
        <v>3</v>
      </c>
      <c r="J27" s="4">
        <v>3</v>
      </c>
      <c r="K27" s="4" t="s">
        <v>30</v>
      </c>
      <c r="L27" s="4">
        <v>1144.56</v>
      </c>
      <c r="M27" s="4">
        <v>1144.56</v>
      </c>
      <c r="N27" s="4" t="s">
        <v>133</v>
      </c>
      <c r="O27" s="4" t="s">
        <v>94</v>
      </c>
      <c r="P27" s="4" t="s">
        <v>33</v>
      </c>
      <c r="Q27" s="4">
        <v>0</v>
      </c>
      <c r="R27" s="7">
        <v>45247.0000115741</v>
      </c>
      <c r="S27" s="6">
        <v>45319</v>
      </c>
      <c r="T27" s="4" t="s">
        <v>34</v>
      </c>
      <c r="U27" s="4">
        <v>1144.56</v>
      </c>
      <c r="V27" s="4">
        <v>0</v>
      </c>
      <c r="W27" s="4">
        <v>0</v>
      </c>
      <c r="X27" s="4" t="s">
        <v>134</v>
      </c>
      <c r="Y27" s="4" t="s">
        <v>134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137</v>
      </c>
      <c r="F28" s="6">
        <v>45315</v>
      </c>
      <c r="G28" s="6">
        <v>45316</v>
      </c>
      <c r="H28" s="4">
        <v>1</v>
      </c>
      <c r="I28" s="4">
        <v>1</v>
      </c>
      <c r="J28" s="4">
        <v>1</v>
      </c>
      <c r="K28" s="4" t="s">
        <v>30</v>
      </c>
      <c r="L28" s="4">
        <v>1686.35</v>
      </c>
      <c r="M28" s="4">
        <v>1686.35</v>
      </c>
      <c r="N28" s="4" t="s">
        <v>138</v>
      </c>
      <c r="O28" s="4" t="s">
        <v>94</v>
      </c>
      <c r="P28" s="4" t="s">
        <v>33</v>
      </c>
      <c r="Q28" s="4">
        <v>0</v>
      </c>
      <c r="R28" s="7">
        <v>45251</v>
      </c>
      <c r="S28" s="6">
        <v>45319</v>
      </c>
      <c r="T28" s="4" t="s">
        <v>34</v>
      </c>
      <c r="U28" s="4">
        <v>1686.35</v>
      </c>
      <c r="V28" s="4">
        <v>0</v>
      </c>
      <c r="W28" s="4">
        <v>0</v>
      </c>
      <c r="X28" s="4" t="s">
        <v>139</v>
      </c>
      <c r="Y28" s="4" t="s">
        <v>36</v>
      </c>
    </row>
    <row r="29" s="4" customFormat="1" spans="1:25">
      <c r="A29" s="4" t="s">
        <v>140</v>
      </c>
      <c r="B29" s="4" t="s">
        <v>26</v>
      </c>
      <c r="C29" s="4" t="s">
        <v>27</v>
      </c>
      <c r="D29" s="4" t="s">
        <v>141</v>
      </c>
      <c r="E29" s="4" t="s">
        <v>142</v>
      </c>
      <c r="F29" s="6">
        <v>45315</v>
      </c>
      <c r="G29" s="6">
        <v>45316</v>
      </c>
      <c r="H29" s="4">
        <v>1</v>
      </c>
      <c r="I29" s="4">
        <v>1</v>
      </c>
      <c r="J29" s="4">
        <v>1</v>
      </c>
      <c r="K29" s="4" t="s">
        <v>30</v>
      </c>
      <c r="L29" s="4">
        <v>1586.41</v>
      </c>
      <c r="M29" s="4">
        <v>1586.41</v>
      </c>
      <c r="N29" s="4" t="s">
        <v>143</v>
      </c>
      <c r="O29" s="4" t="s">
        <v>94</v>
      </c>
      <c r="P29" s="4" t="s">
        <v>33</v>
      </c>
      <c r="Q29" s="4">
        <v>0</v>
      </c>
      <c r="R29" s="7">
        <v>45251</v>
      </c>
      <c r="S29" s="6">
        <v>45319</v>
      </c>
      <c r="T29" s="4" t="s">
        <v>34</v>
      </c>
      <c r="U29" s="4">
        <v>1586.41</v>
      </c>
      <c r="V29" s="4">
        <v>0</v>
      </c>
      <c r="W29" s="4">
        <v>0</v>
      </c>
      <c r="X29" s="4" t="s">
        <v>144</v>
      </c>
      <c r="Y29" s="4" t="s">
        <v>36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45308</v>
      </c>
      <c r="G30" s="6">
        <v>45316</v>
      </c>
      <c r="H30" s="4">
        <v>1</v>
      </c>
      <c r="I30" s="4">
        <v>8</v>
      </c>
      <c r="J30" s="4">
        <v>8</v>
      </c>
      <c r="K30" s="4" t="s">
        <v>30</v>
      </c>
      <c r="L30" s="4">
        <v>8604</v>
      </c>
      <c r="M30" s="4">
        <v>8604</v>
      </c>
      <c r="N30" s="4" t="s">
        <v>148</v>
      </c>
      <c r="O30" s="4" t="s">
        <v>94</v>
      </c>
      <c r="P30" s="4" t="s">
        <v>33</v>
      </c>
      <c r="Q30" s="4">
        <v>0</v>
      </c>
      <c r="R30" s="7">
        <v>45261</v>
      </c>
      <c r="S30" s="6">
        <v>45319</v>
      </c>
      <c r="T30" s="4" t="s">
        <v>34</v>
      </c>
      <c r="U30" s="4">
        <v>8604</v>
      </c>
      <c r="V30" s="4">
        <v>0</v>
      </c>
      <c r="W30" s="4">
        <v>0</v>
      </c>
      <c r="X30" s="4" t="s">
        <v>149</v>
      </c>
      <c r="Y30" s="4" t="s">
        <v>36</v>
      </c>
    </row>
    <row r="31" s="4" customFormat="1" spans="1:25">
      <c r="A31" s="4" t="s">
        <v>145</v>
      </c>
      <c r="B31" s="4" t="s">
        <v>26</v>
      </c>
      <c r="C31" s="4" t="s">
        <v>47</v>
      </c>
      <c r="D31" s="4" t="s">
        <v>146</v>
      </c>
      <c r="E31" s="4" t="s">
        <v>147</v>
      </c>
      <c r="F31" s="6">
        <v>45308</v>
      </c>
      <c r="G31" s="6">
        <v>45316</v>
      </c>
      <c r="H31" s="4">
        <v>1</v>
      </c>
      <c r="I31" s="4">
        <v>8</v>
      </c>
      <c r="J31" s="4">
        <v>8</v>
      </c>
      <c r="K31" s="4" t="s">
        <v>30</v>
      </c>
      <c r="L31" s="4">
        <v>-8604</v>
      </c>
      <c r="M31" s="4">
        <v>-8604</v>
      </c>
      <c r="N31" s="4" t="s">
        <v>148</v>
      </c>
      <c r="O31" s="4" t="s">
        <v>94</v>
      </c>
      <c r="P31" s="4" t="s">
        <v>33</v>
      </c>
      <c r="Q31" s="4">
        <v>0</v>
      </c>
      <c r="R31" s="7">
        <v>45261</v>
      </c>
      <c r="S31" s="6">
        <v>45319</v>
      </c>
      <c r="T31" s="4" t="s">
        <v>34</v>
      </c>
      <c r="U31" s="4">
        <v>-8604</v>
      </c>
      <c r="V31" s="4">
        <v>0</v>
      </c>
      <c r="W31" s="4">
        <v>0</v>
      </c>
      <c r="X31" s="4" t="s">
        <v>149</v>
      </c>
      <c r="Y31" s="4" t="s">
        <v>36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136</v>
      </c>
      <c r="E32" s="4" t="s">
        <v>137</v>
      </c>
      <c r="F32" s="6">
        <v>45315</v>
      </c>
      <c r="G32" s="6">
        <v>45316</v>
      </c>
      <c r="H32" s="4">
        <v>1</v>
      </c>
      <c r="I32" s="4">
        <v>1</v>
      </c>
      <c r="J32" s="4">
        <v>1</v>
      </c>
      <c r="K32" s="4" t="s">
        <v>30</v>
      </c>
      <c r="L32" s="4">
        <v>1665.97</v>
      </c>
      <c r="M32" s="4">
        <v>1665.97</v>
      </c>
      <c r="N32" s="4" t="s">
        <v>151</v>
      </c>
      <c r="O32" s="4" t="s">
        <v>94</v>
      </c>
      <c r="P32" s="4" t="s">
        <v>33</v>
      </c>
      <c r="Q32" s="4">
        <v>0</v>
      </c>
      <c r="R32" s="7">
        <v>45245.0000115741</v>
      </c>
      <c r="S32" s="6">
        <v>45319</v>
      </c>
      <c r="T32" s="4" t="s">
        <v>34</v>
      </c>
      <c r="U32" s="4">
        <v>1665.97</v>
      </c>
      <c r="V32" s="4">
        <v>0</v>
      </c>
      <c r="W32" s="4">
        <v>0</v>
      </c>
      <c r="X32" s="4" t="s">
        <v>152</v>
      </c>
      <c r="Y32" s="4" t="s">
        <v>36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79</v>
      </c>
      <c r="E33" s="4" t="s">
        <v>154</v>
      </c>
      <c r="F33" s="6">
        <v>45315</v>
      </c>
      <c r="G33" s="6">
        <v>45316</v>
      </c>
      <c r="H33" s="4">
        <v>1</v>
      </c>
      <c r="I33" s="4">
        <v>1</v>
      </c>
      <c r="J33" s="4">
        <v>1</v>
      </c>
      <c r="K33" s="4" t="s">
        <v>30</v>
      </c>
      <c r="L33" s="4">
        <v>1838.76</v>
      </c>
      <c r="M33" s="4">
        <v>1838.76</v>
      </c>
      <c r="N33" s="4" t="s">
        <v>155</v>
      </c>
      <c r="O33" s="4" t="s">
        <v>94</v>
      </c>
      <c r="P33" s="4" t="s">
        <v>33</v>
      </c>
      <c r="Q33" s="4">
        <v>0</v>
      </c>
      <c r="R33" s="7">
        <v>45303</v>
      </c>
      <c r="S33" s="6">
        <v>45319</v>
      </c>
      <c r="T33" s="4" t="s">
        <v>34</v>
      </c>
      <c r="U33" s="4">
        <v>1838.76</v>
      </c>
      <c r="V33" s="4">
        <v>0</v>
      </c>
      <c r="W33" s="4">
        <v>0</v>
      </c>
      <c r="X33" s="4" t="s">
        <v>156</v>
      </c>
      <c r="Y33" s="4" t="s">
        <v>157</v>
      </c>
    </row>
    <row r="34" s="4" customFormat="1" spans="1:25">
      <c r="A34" s="4" t="s">
        <v>158</v>
      </c>
      <c r="B34" s="4" t="s">
        <v>26</v>
      </c>
      <c r="C34" s="4" t="s">
        <v>27</v>
      </c>
      <c r="D34" s="4" t="s">
        <v>79</v>
      </c>
      <c r="E34" s="4" t="s">
        <v>159</v>
      </c>
      <c r="F34" s="6">
        <v>45315</v>
      </c>
      <c r="G34" s="6">
        <v>45316</v>
      </c>
      <c r="H34" s="4">
        <v>1</v>
      </c>
      <c r="I34" s="4">
        <v>1</v>
      </c>
      <c r="J34" s="4">
        <v>1</v>
      </c>
      <c r="K34" s="4" t="s">
        <v>30</v>
      </c>
      <c r="L34" s="4">
        <v>1751.71</v>
      </c>
      <c r="M34" s="4">
        <v>1751.71</v>
      </c>
      <c r="N34" s="4" t="s">
        <v>160</v>
      </c>
      <c r="O34" s="4" t="s">
        <v>94</v>
      </c>
      <c r="P34" s="4" t="s">
        <v>33</v>
      </c>
      <c r="Q34" s="4">
        <v>0</v>
      </c>
      <c r="R34" s="7">
        <v>45303.0000115741</v>
      </c>
      <c r="S34" s="6">
        <v>45319</v>
      </c>
      <c r="T34" s="4" t="s">
        <v>34</v>
      </c>
      <c r="U34" s="4">
        <v>1751.71</v>
      </c>
      <c r="V34" s="4">
        <v>0</v>
      </c>
      <c r="W34" s="4">
        <v>0</v>
      </c>
      <c r="X34" s="4" t="s">
        <v>161</v>
      </c>
      <c r="Y34" s="4" t="s">
        <v>162</v>
      </c>
    </row>
    <row r="35" s="4" customFormat="1" spans="1:25">
      <c r="A35" s="4" t="s">
        <v>163</v>
      </c>
      <c r="B35" s="4" t="s">
        <v>26</v>
      </c>
      <c r="C35" s="4" t="s">
        <v>27</v>
      </c>
      <c r="D35" s="4" t="s">
        <v>85</v>
      </c>
      <c r="E35" s="4" t="s">
        <v>164</v>
      </c>
      <c r="F35" s="6">
        <v>45313</v>
      </c>
      <c r="G35" s="6">
        <v>45316</v>
      </c>
      <c r="H35" s="4">
        <v>1</v>
      </c>
      <c r="I35" s="4">
        <v>3</v>
      </c>
      <c r="J35" s="4">
        <v>3</v>
      </c>
      <c r="K35" s="4" t="s">
        <v>30</v>
      </c>
      <c r="L35" s="4">
        <v>3430.17</v>
      </c>
      <c r="M35" s="4">
        <v>3430.17</v>
      </c>
      <c r="N35" s="4" t="s">
        <v>165</v>
      </c>
      <c r="O35" s="4" t="s">
        <v>94</v>
      </c>
      <c r="P35" s="4" t="s">
        <v>33</v>
      </c>
      <c r="Q35" s="4">
        <v>0</v>
      </c>
      <c r="R35" s="7">
        <v>45305.0000115741</v>
      </c>
      <c r="S35" s="6">
        <v>45319</v>
      </c>
      <c r="T35" s="4" t="s">
        <v>34</v>
      </c>
      <c r="U35" s="4">
        <v>3430.17</v>
      </c>
      <c r="V35" s="4">
        <v>0</v>
      </c>
      <c r="W35" s="4">
        <v>0</v>
      </c>
      <c r="X35" s="4" t="s">
        <v>166</v>
      </c>
      <c r="Y35" s="4" t="s">
        <v>167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85</v>
      </c>
      <c r="E36" s="4" t="s">
        <v>164</v>
      </c>
      <c r="F36" s="6">
        <v>45313</v>
      </c>
      <c r="G36" s="6">
        <v>45316</v>
      </c>
      <c r="H36" s="4">
        <v>1</v>
      </c>
      <c r="I36" s="4">
        <v>3</v>
      </c>
      <c r="J36" s="4">
        <v>3</v>
      </c>
      <c r="K36" s="4" t="s">
        <v>30</v>
      </c>
      <c r="L36" s="4">
        <v>3430.17</v>
      </c>
      <c r="M36" s="4">
        <v>3430.17</v>
      </c>
      <c r="N36" s="4" t="s">
        <v>169</v>
      </c>
      <c r="O36" s="4" t="s">
        <v>94</v>
      </c>
      <c r="P36" s="4" t="s">
        <v>33</v>
      </c>
      <c r="Q36" s="4">
        <v>0</v>
      </c>
      <c r="R36" s="7">
        <v>45305</v>
      </c>
      <c r="S36" s="6">
        <v>45319</v>
      </c>
      <c r="T36" s="4" t="s">
        <v>34</v>
      </c>
      <c r="U36" s="4">
        <v>3430.17</v>
      </c>
      <c r="V36" s="4">
        <v>0</v>
      </c>
      <c r="W36" s="4">
        <v>0</v>
      </c>
      <c r="X36" s="4" t="s">
        <v>170</v>
      </c>
      <c r="Y36" s="4" t="s">
        <v>171</v>
      </c>
    </row>
    <row r="37" s="4" customFormat="1" spans="1:25">
      <c r="A37" s="4" t="s">
        <v>172</v>
      </c>
      <c r="B37" s="4" t="s">
        <v>26</v>
      </c>
      <c r="C37" s="4" t="s">
        <v>27</v>
      </c>
      <c r="D37" s="4" t="s">
        <v>173</v>
      </c>
      <c r="E37" s="4" t="s">
        <v>98</v>
      </c>
      <c r="F37" s="6">
        <v>45315</v>
      </c>
      <c r="G37" s="6">
        <v>45316</v>
      </c>
      <c r="H37" s="4">
        <v>3</v>
      </c>
      <c r="I37" s="4">
        <v>1</v>
      </c>
      <c r="J37" s="4">
        <v>3</v>
      </c>
      <c r="K37" s="4" t="s">
        <v>30</v>
      </c>
      <c r="L37" s="4">
        <v>840.48</v>
      </c>
      <c r="M37" s="4">
        <v>840.48</v>
      </c>
      <c r="N37" s="4" t="s">
        <v>174</v>
      </c>
      <c r="O37" s="4" t="s">
        <v>94</v>
      </c>
      <c r="P37" s="4" t="s">
        <v>33</v>
      </c>
      <c r="Q37" s="4">
        <v>0</v>
      </c>
      <c r="R37" s="7">
        <v>45232</v>
      </c>
      <c r="S37" s="6">
        <v>45319</v>
      </c>
      <c r="T37" s="4" t="s">
        <v>34</v>
      </c>
      <c r="U37" s="4">
        <v>840.48</v>
      </c>
      <c r="V37" s="4">
        <v>0</v>
      </c>
      <c r="W37" s="4">
        <v>0</v>
      </c>
      <c r="X37" s="4" t="s">
        <v>175</v>
      </c>
      <c r="Y37" s="4" t="s">
        <v>176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45313</v>
      </c>
      <c r="G38" s="6">
        <v>45316</v>
      </c>
      <c r="H38" s="4">
        <v>1</v>
      </c>
      <c r="I38" s="4">
        <v>3</v>
      </c>
      <c r="J38" s="4">
        <v>3</v>
      </c>
      <c r="K38" s="4" t="s">
        <v>30</v>
      </c>
      <c r="L38" s="4">
        <v>10184.16</v>
      </c>
      <c r="M38" s="4">
        <v>10184.16</v>
      </c>
      <c r="N38" s="4" t="s">
        <v>180</v>
      </c>
      <c r="O38" s="4" t="s">
        <v>94</v>
      </c>
      <c r="P38" s="4" t="s">
        <v>33</v>
      </c>
      <c r="Q38" s="4">
        <v>0</v>
      </c>
      <c r="R38" s="7">
        <v>45254.0000115741</v>
      </c>
      <c r="S38" s="6">
        <v>45319</v>
      </c>
      <c r="T38" s="4" t="s">
        <v>34</v>
      </c>
      <c r="U38" s="4">
        <v>10184.16</v>
      </c>
      <c r="V38" s="4">
        <v>0</v>
      </c>
      <c r="W38" s="4">
        <v>0</v>
      </c>
      <c r="X38" s="4" t="s">
        <v>181</v>
      </c>
      <c r="Y38" s="4" t="s">
        <v>182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45313</v>
      </c>
      <c r="G39" s="6">
        <v>45316</v>
      </c>
      <c r="H39" s="4">
        <v>1</v>
      </c>
      <c r="I39" s="4">
        <v>3</v>
      </c>
      <c r="J39" s="4">
        <v>3</v>
      </c>
      <c r="K39" s="4" t="s">
        <v>30</v>
      </c>
      <c r="L39" s="4">
        <v>1060.62</v>
      </c>
      <c r="M39" s="4">
        <v>1060.62</v>
      </c>
      <c r="N39" s="4" t="s">
        <v>186</v>
      </c>
      <c r="O39" s="4" t="s">
        <v>94</v>
      </c>
      <c r="P39" s="4" t="s">
        <v>33</v>
      </c>
      <c r="Q39" s="4">
        <v>0</v>
      </c>
      <c r="R39" s="7">
        <v>45309</v>
      </c>
      <c r="S39" s="6">
        <v>45319</v>
      </c>
      <c r="T39" s="4" t="s">
        <v>34</v>
      </c>
      <c r="U39" s="4">
        <v>1060.62</v>
      </c>
      <c r="V39" s="4">
        <v>0</v>
      </c>
      <c r="W39" s="4">
        <v>0</v>
      </c>
      <c r="X39" s="4" t="s">
        <v>187</v>
      </c>
      <c r="Y39" s="4" t="s">
        <v>188</v>
      </c>
    </row>
    <row r="40" s="4" customFormat="1" spans="1:25">
      <c r="A40" s="4" t="s">
        <v>189</v>
      </c>
      <c r="B40" s="4" t="s">
        <v>26</v>
      </c>
      <c r="C40" s="4" t="s">
        <v>27</v>
      </c>
      <c r="D40" s="4" t="s">
        <v>190</v>
      </c>
      <c r="E40" s="4" t="s">
        <v>191</v>
      </c>
      <c r="F40" s="6">
        <v>45313</v>
      </c>
      <c r="G40" s="6">
        <v>45317</v>
      </c>
      <c r="H40" s="4">
        <v>1</v>
      </c>
      <c r="I40" s="4">
        <v>4</v>
      </c>
      <c r="J40" s="4">
        <v>4</v>
      </c>
      <c r="K40" s="4" t="s">
        <v>30</v>
      </c>
      <c r="L40" s="4">
        <v>3442.8</v>
      </c>
      <c r="M40" s="4">
        <v>3442.8</v>
      </c>
      <c r="N40" s="4" t="s">
        <v>192</v>
      </c>
      <c r="O40" s="4" t="s">
        <v>193</v>
      </c>
      <c r="P40" s="4" t="s">
        <v>33</v>
      </c>
      <c r="Q40" s="4">
        <v>0</v>
      </c>
      <c r="R40" s="7">
        <v>45098.0000115741</v>
      </c>
      <c r="S40" s="6">
        <v>45320</v>
      </c>
      <c r="T40" s="4" t="s">
        <v>34</v>
      </c>
      <c r="U40" s="4">
        <v>3442.8</v>
      </c>
      <c r="V40" s="4">
        <v>0</v>
      </c>
      <c r="W40" s="4">
        <v>0</v>
      </c>
      <c r="X40" s="4" t="s">
        <v>194</v>
      </c>
      <c r="Y40" s="4" t="s">
        <v>195</v>
      </c>
    </row>
    <row r="41" s="4" customFormat="1" spans="1:25">
      <c r="A41" s="4" t="s">
        <v>196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45313</v>
      </c>
      <c r="G41" s="6">
        <v>45317</v>
      </c>
      <c r="H41" s="4">
        <v>1</v>
      </c>
      <c r="I41" s="4">
        <v>4</v>
      </c>
      <c r="J41" s="4">
        <v>4</v>
      </c>
      <c r="K41" s="4" t="s">
        <v>30</v>
      </c>
      <c r="L41" s="4">
        <v>3442.8</v>
      </c>
      <c r="M41" s="4">
        <v>3442.8</v>
      </c>
      <c r="N41" s="4" t="s">
        <v>197</v>
      </c>
      <c r="O41" s="4" t="s">
        <v>193</v>
      </c>
      <c r="P41" s="4" t="s">
        <v>33</v>
      </c>
      <c r="Q41" s="4">
        <v>0</v>
      </c>
      <c r="R41" s="7">
        <v>45098</v>
      </c>
      <c r="S41" s="6">
        <v>45320</v>
      </c>
      <c r="T41" s="4" t="s">
        <v>34</v>
      </c>
      <c r="U41" s="4">
        <v>3442.8</v>
      </c>
      <c r="V41" s="4">
        <v>0</v>
      </c>
      <c r="W41" s="4">
        <v>0</v>
      </c>
      <c r="X41" s="4" t="s">
        <v>198</v>
      </c>
      <c r="Y41" s="4" t="s">
        <v>199</v>
      </c>
    </row>
    <row r="42" s="4" customFormat="1" spans="1:25">
      <c r="A42" s="4" t="s">
        <v>200</v>
      </c>
      <c r="B42" s="4" t="s">
        <v>26</v>
      </c>
      <c r="C42" s="4" t="s">
        <v>27</v>
      </c>
      <c r="D42" s="4" t="s">
        <v>201</v>
      </c>
      <c r="E42" s="4" t="s">
        <v>191</v>
      </c>
      <c r="F42" s="6">
        <v>45315</v>
      </c>
      <c r="G42" s="6">
        <v>45317</v>
      </c>
      <c r="H42" s="4">
        <v>1</v>
      </c>
      <c r="I42" s="4">
        <v>2</v>
      </c>
      <c r="J42" s="4">
        <v>2</v>
      </c>
      <c r="K42" s="4" t="s">
        <v>30</v>
      </c>
      <c r="L42" s="4">
        <v>976.24</v>
      </c>
      <c r="M42" s="4">
        <v>976.24</v>
      </c>
      <c r="N42" s="4" t="s">
        <v>202</v>
      </c>
      <c r="O42" s="4" t="s">
        <v>193</v>
      </c>
      <c r="P42" s="4" t="s">
        <v>33</v>
      </c>
      <c r="Q42" s="4">
        <v>0</v>
      </c>
      <c r="R42" s="7">
        <v>45099</v>
      </c>
      <c r="S42" s="6">
        <v>45320</v>
      </c>
      <c r="T42" s="4" t="s">
        <v>34</v>
      </c>
      <c r="U42" s="4">
        <v>976.24</v>
      </c>
      <c r="V42" s="4">
        <v>0</v>
      </c>
      <c r="W42" s="4">
        <v>0</v>
      </c>
      <c r="X42" s="4" t="s">
        <v>203</v>
      </c>
      <c r="Y42" s="4" t="s">
        <v>204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45311</v>
      </c>
      <c r="G43" s="6">
        <v>45317</v>
      </c>
      <c r="H43" s="4">
        <v>1</v>
      </c>
      <c r="I43" s="4">
        <v>6</v>
      </c>
      <c r="J43" s="4">
        <v>6</v>
      </c>
      <c r="K43" s="4" t="s">
        <v>30</v>
      </c>
      <c r="L43" s="4">
        <v>10240.2</v>
      </c>
      <c r="M43" s="4">
        <v>10240.2</v>
      </c>
      <c r="N43" s="4" t="s">
        <v>208</v>
      </c>
      <c r="O43" s="4" t="s">
        <v>193</v>
      </c>
      <c r="P43" s="4" t="s">
        <v>33</v>
      </c>
      <c r="Q43" s="4">
        <v>0</v>
      </c>
      <c r="R43" s="7">
        <v>45182</v>
      </c>
      <c r="S43" s="6">
        <v>45320</v>
      </c>
      <c r="T43" s="4" t="s">
        <v>34</v>
      </c>
      <c r="U43" s="4">
        <v>10240.2</v>
      </c>
      <c r="V43" s="4">
        <v>0</v>
      </c>
      <c r="W43" s="4">
        <v>0</v>
      </c>
      <c r="X43" s="4" t="s">
        <v>209</v>
      </c>
      <c r="Y43" s="4" t="s">
        <v>36</v>
      </c>
    </row>
    <row r="44" s="4" customFormat="1" spans="1:25">
      <c r="A44" s="4" t="s">
        <v>205</v>
      </c>
      <c r="B44" s="4" t="s">
        <v>26</v>
      </c>
      <c r="C44" s="4" t="s">
        <v>47</v>
      </c>
      <c r="D44" s="4" t="s">
        <v>206</v>
      </c>
      <c r="E44" s="4" t="s">
        <v>207</v>
      </c>
      <c r="F44" s="6">
        <v>45311</v>
      </c>
      <c r="G44" s="6">
        <v>45317</v>
      </c>
      <c r="H44" s="4">
        <v>1</v>
      </c>
      <c r="I44" s="4">
        <v>6</v>
      </c>
      <c r="J44" s="4">
        <v>6</v>
      </c>
      <c r="K44" s="4" t="s">
        <v>30</v>
      </c>
      <c r="L44" s="4">
        <v>-10240.2</v>
      </c>
      <c r="M44" s="4">
        <v>-10240.2</v>
      </c>
      <c r="N44" s="4" t="s">
        <v>208</v>
      </c>
      <c r="O44" s="4" t="s">
        <v>193</v>
      </c>
      <c r="P44" s="4" t="s">
        <v>33</v>
      </c>
      <c r="Q44" s="4">
        <v>0</v>
      </c>
      <c r="R44" s="7">
        <v>45182</v>
      </c>
      <c r="S44" s="6">
        <v>45320</v>
      </c>
      <c r="T44" s="4" t="s">
        <v>34</v>
      </c>
      <c r="U44" s="4">
        <v>-10240.2</v>
      </c>
      <c r="V44" s="4">
        <v>0</v>
      </c>
      <c r="W44" s="4">
        <v>0</v>
      </c>
      <c r="X44" s="4" t="s">
        <v>209</v>
      </c>
      <c r="Y44" s="4" t="s">
        <v>36</v>
      </c>
    </row>
    <row r="45" s="4" customFormat="1" spans="1:25">
      <c r="A45" s="4" t="s">
        <v>210</v>
      </c>
      <c r="B45" s="4" t="s">
        <v>26</v>
      </c>
      <c r="C45" s="4" t="s">
        <v>27</v>
      </c>
      <c r="D45" s="4" t="s">
        <v>211</v>
      </c>
      <c r="E45" s="4" t="s">
        <v>212</v>
      </c>
      <c r="F45" s="6">
        <v>45315</v>
      </c>
      <c r="G45" s="6">
        <v>45317</v>
      </c>
      <c r="H45" s="4">
        <v>1</v>
      </c>
      <c r="I45" s="4">
        <v>2</v>
      </c>
      <c r="J45" s="4">
        <v>2</v>
      </c>
      <c r="K45" s="4" t="s">
        <v>30</v>
      </c>
      <c r="L45" s="4">
        <v>1040.5</v>
      </c>
      <c r="M45" s="4">
        <v>1040.5</v>
      </c>
      <c r="N45" s="4" t="s">
        <v>213</v>
      </c>
      <c r="O45" s="4" t="s">
        <v>193</v>
      </c>
      <c r="P45" s="4" t="s">
        <v>33</v>
      </c>
      <c r="Q45" s="4">
        <v>0</v>
      </c>
      <c r="R45" s="7">
        <v>45206</v>
      </c>
      <c r="S45" s="6">
        <v>45320</v>
      </c>
      <c r="T45" s="4" t="s">
        <v>34</v>
      </c>
      <c r="U45" s="4">
        <v>1040.5</v>
      </c>
      <c r="V45" s="4">
        <v>0</v>
      </c>
      <c r="W45" s="4">
        <v>0</v>
      </c>
      <c r="X45" s="4" t="s">
        <v>214</v>
      </c>
      <c r="Y45" s="4" t="s">
        <v>36</v>
      </c>
    </row>
    <row r="46" s="4" customFormat="1" spans="1:25">
      <c r="A46" s="4" t="s">
        <v>210</v>
      </c>
      <c r="B46" s="4" t="s">
        <v>26</v>
      </c>
      <c r="C46" s="4" t="s">
        <v>47</v>
      </c>
      <c r="D46" s="4" t="s">
        <v>211</v>
      </c>
      <c r="E46" s="4" t="s">
        <v>212</v>
      </c>
      <c r="F46" s="6">
        <v>45315</v>
      </c>
      <c r="G46" s="6">
        <v>45317</v>
      </c>
      <c r="H46" s="4">
        <v>1</v>
      </c>
      <c r="I46" s="4">
        <v>2</v>
      </c>
      <c r="J46" s="4">
        <v>2</v>
      </c>
      <c r="K46" s="4" t="s">
        <v>30</v>
      </c>
      <c r="L46" s="4">
        <v>-1040.5</v>
      </c>
      <c r="M46" s="4">
        <v>-1040.5</v>
      </c>
      <c r="N46" s="4" t="s">
        <v>213</v>
      </c>
      <c r="O46" s="4" t="s">
        <v>193</v>
      </c>
      <c r="P46" s="4" t="s">
        <v>33</v>
      </c>
      <c r="Q46" s="4">
        <v>0</v>
      </c>
      <c r="R46" s="7">
        <v>45206</v>
      </c>
      <c r="S46" s="6">
        <v>45320</v>
      </c>
      <c r="T46" s="4" t="s">
        <v>34</v>
      </c>
      <c r="U46" s="4">
        <v>-1040.5</v>
      </c>
      <c r="V46" s="4">
        <v>0</v>
      </c>
      <c r="W46" s="4">
        <v>0</v>
      </c>
      <c r="X46" s="4" t="s">
        <v>214</v>
      </c>
      <c r="Y46" s="4" t="s">
        <v>36</v>
      </c>
    </row>
    <row r="47" s="4" customFormat="1" spans="1:25">
      <c r="A47" s="4" t="s">
        <v>215</v>
      </c>
      <c r="B47" s="4" t="s">
        <v>26</v>
      </c>
      <c r="C47" s="4" t="s">
        <v>27</v>
      </c>
      <c r="D47" s="4" t="s">
        <v>216</v>
      </c>
      <c r="E47" s="4" t="s">
        <v>217</v>
      </c>
      <c r="F47" s="6">
        <v>45314</v>
      </c>
      <c r="G47" s="6">
        <v>45317</v>
      </c>
      <c r="H47" s="4">
        <v>1</v>
      </c>
      <c r="I47" s="4">
        <v>3</v>
      </c>
      <c r="J47" s="4">
        <v>3</v>
      </c>
      <c r="K47" s="4" t="s">
        <v>30</v>
      </c>
      <c r="L47" s="4">
        <v>994.2</v>
      </c>
      <c r="M47" s="4">
        <v>994.2</v>
      </c>
      <c r="N47" s="4" t="s">
        <v>218</v>
      </c>
      <c r="O47" s="4" t="s">
        <v>193</v>
      </c>
      <c r="P47" s="4" t="s">
        <v>33</v>
      </c>
      <c r="Q47" s="4">
        <v>0</v>
      </c>
      <c r="R47" s="7">
        <v>45230.0000115741</v>
      </c>
      <c r="S47" s="6">
        <v>45320</v>
      </c>
      <c r="T47" s="4" t="s">
        <v>34</v>
      </c>
      <c r="U47" s="4">
        <v>994.2</v>
      </c>
      <c r="V47" s="4">
        <v>0</v>
      </c>
      <c r="W47" s="4">
        <v>0</v>
      </c>
      <c r="X47" s="4" t="s">
        <v>219</v>
      </c>
      <c r="Y47" s="4" t="s">
        <v>36</v>
      </c>
    </row>
    <row r="48" s="4" customFormat="1" spans="1:25">
      <c r="A48" s="4" t="s">
        <v>220</v>
      </c>
      <c r="B48" s="4" t="s">
        <v>26</v>
      </c>
      <c r="C48" s="4" t="s">
        <v>27</v>
      </c>
      <c r="D48" s="4" t="s">
        <v>221</v>
      </c>
      <c r="E48" s="4" t="s">
        <v>222</v>
      </c>
      <c r="F48" s="6">
        <v>45315</v>
      </c>
      <c r="G48" s="6">
        <v>45317</v>
      </c>
      <c r="H48" s="4">
        <v>1</v>
      </c>
      <c r="I48" s="4">
        <v>2</v>
      </c>
      <c r="J48" s="4">
        <v>2</v>
      </c>
      <c r="K48" s="4" t="s">
        <v>30</v>
      </c>
      <c r="L48" s="4">
        <v>635.6</v>
      </c>
      <c r="M48" s="4">
        <v>635.6</v>
      </c>
      <c r="N48" s="4" t="s">
        <v>223</v>
      </c>
      <c r="O48" s="4" t="s">
        <v>193</v>
      </c>
      <c r="P48" s="4" t="s">
        <v>33</v>
      </c>
      <c r="Q48" s="4">
        <v>0</v>
      </c>
      <c r="R48" s="7">
        <v>45231.0000115741</v>
      </c>
      <c r="S48" s="6">
        <v>45320</v>
      </c>
      <c r="T48" s="4" t="s">
        <v>34</v>
      </c>
      <c r="U48" s="4">
        <v>635.6</v>
      </c>
      <c r="V48" s="4">
        <v>0</v>
      </c>
      <c r="W48" s="4">
        <v>0</v>
      </c>
      <c r="X48" s="4" t="s">
        <v>224</v>
      </c>
      <c r="Y48" s="4" t="s">
        <v>225</v>
      </c>
    </row>
    <row r="49" s="4" customFormat="1" spans="1:25">
      <c r="A49" s="4" t="s">
        <v>215</v>
      </c>
      <c r="B49" s="4" t="s">
        <v>26</v>
      </c>
      <c r="C49" s="4" t="s">
        <v>47</v>
      </c>
      <c r="D49" s="4" t="s">
        <v>216</v>
      </c>
      <c r="E49" s="4" t="s">
        <v>217</v>
      </c>
      <c r="F49" s="6">
        <v>45314</v>
      </c>
      <c r="G49" s="6">
        <v>45317</v>
      </c>
      <c r="H49" s="4">
        <v>1</v>
      </c>
      <c r="I49" s="4">
        <v>3</v>
      </c>
      <c r="J49" s="4">
        <v>3</v>
      </c>
      <c r="K49" s="4" t="s">
        <v>30</v>
      </c>
      <c r="L49" s="4">
        <v>-994.2</v>
      </c>
      <c r="M49" s="4">
        <v>-994.2</v>
      </c>
      <c r="N49" s="4" t="s">
        <v>218</v>
      </c>
      <c r="O49" s="4" t="s">
        <v>193</v>
      </c>
      <c r="P49" s="4" t="s">
        <v>33</v>
      </c>
      <c r="Q49" s="4">
        <v>0</v>
      </c>
      <c r="R49" s="7">
        <v>45230.0000115741</v>
      </c>
      <c r="S49" s="6">
        <v>45320</v>
      </c>
      <c r="T49" s="4" t="s">
        <v>34</v>
      </c>
      <c r="U49" s="4">
        <v>-994.2</v>
      </c>
      <c r="V49" s="4">
        <v>0</v>
      </c>
      <c r="W49" s="4">
        <v>0</v>
      </c>
      <c r="X49" s="4" t="s">
        <v>219</v>
      </c>
      <c r="Y49" s="4" t="s">
        <v>36</v>
      </c>
    </row>
    <row r="50" s="4" customFormat="1" spans="1:25">
      <c r="A50" s="4" t="s">
        <v>226</v>
      </c>
      <c r="B50" s="4" t="s">
        <v>26</v>
      </c>
      <c r="C50" s="4" t="s">
        <v>27</v>
      </c>
      <c r="D50" s="4" t="s">
        <v>227</v>
      </c>
      <c r="E50" s="4" t="s">
        <v>228</v>
      </c>
      <c r="F50" s="6">
        <v>45313</v>
      </c>
      <c r="G50" s="6">
        <v>45317</v>
      </c>
      <c r="H50" s="4">
        <v>1</v>
      </c>
      <c r="I50" s="4">
        <v>4</v>
      </c>
      <c r="J50" s="4">
        <v>4</v>
      </c>
      <c r="K50" s="4" t="s">
        <v>30</v>
      </c>
      <c r="L50" s="4">
        <v>2218</v>
      </c>
      <c r="M50" s="4">
        <v>2218</v>
      </c>
      <c r="N50" s="4" t="s">
        <v>229</v>
      </c>
      <c r="O50" s="4" t="s">
        <v>193</v>
      </c>
      <c r="P50" s="4" t="s">
        <v>33</v>
      </c>
      <c r="Q50" s="4">
        <v>0</v>
      </c>
      <c r="R50" s="7">
        <v>45235.0000115741</v>
      </c>
      <c r="S50" s="6">
        <v>45320</v>
      </c>
      <c r="T50" s="4" t="s">
        <v>34</v>
      </c>
      <c r="U50" s="4">
        <v>2218</v>
      </c>
      <c r="V50" s="4">
        <v>0</v>
      </c>
      <c r="W50" s="4">
        <v>0</v>
      </c>
      <c r="X50" s="4" t="s">
        <v>230</v>
      </c>
      <c r="Y50" s="4" t="s">
        <v>36</v>
      </c>
    </row>
    <row r="51" s="4" customFormat="1" spans="1:25">
      <c r="A51" s="4" t="s">
        <v>231</v>
      </c>
      <c r="B51" s="4" t="s">
        <v>26</v>
      </c>
      <c r="C51" s="4" t="s">
        <v>27</v>
      </c>
      <c r="D51" s="4" t="s">
        <v>232</v>
      </c>
      <c r="E51" s="4" t="s">
        <v>233</v>
      </c>
      <c r="F51" s="6">
        <v>45314</v>
      </c>
      <c r="G51" s="6">
        <v>45317</v>
      </c>
      <c r="H51" s="4">
        <v>1</v>
      </c>
      <c r="I51" s="4">
        <v>3</v>
      </c>
      <c r="J51" s="4">
        <v>3</v>
      </c>
      <c r="K51" s="4" t="s">
        <v>30</v>
      </c>
      <c r="L51" s="4">
        <v>852.21</v>
      </c>
      <c r="M51" s="4">
        <v>852.21</v>
      </c>
      <c r="N51" s="4" t="s">
        <v>234</v>
      </c>
      <c r="O51" s="4" t="s">
        <v>193</v>
      </c>
      <c r="P51" s="4" t="s">
        <v>33</v>
      </c>
      <c r="Q51" s="4">
        <v>0</v>
      </c>
      <c r="R51" s="7">
        <v>45237.0000115741</v>
      </c>
      <c r="S51" s="6">
        <v>45320</v>
      </c>
      <c r="T51" s="4" t="s">
        <v>34</v>
      </c>
      <c r="U51" s="4">
        <v>852.21</v>
      </c>
      <c r="V51" s="4">
        <v>0</v>
      </c>
      <c r="W51" s="4">
        <v>0</v>
      </c>
      <c r="X51" s="4" t="s">
        <v>235</v>
      </c>
      <c r="Y51" s="4" t="s">
        <v>36</v>
      </c>
    </row>
    <row r="52" s="4" customFormat="1" spans="1:25">
      <c r="A52" s="4" t="s">
        <v>236</v>
      </c>
      <c r="B52" s="4" t="s">
        <v>26</v>
      </c>
      <c r="C52" s="4" t="s">
        <v>27</v>
      </c>
      <c r="D52" s="4" t="s">
        <v>237</v>
      </c>
      <c r="E52" s="4" t="s">
        <v>238</v>
      </c>
      <c r="F52" s="6">
        <v>45315</v>
      </c>
      <c r="G52" s="6">
        <v>45317</v>
      </c>
      <c r="H52" s="4">
        <v>1</v>
      </c>
      <c r="I52" s="4">
        <v>2</v>
      </c>
      <c r="J52" s="4">
        <v>2</v>
      </c>
      <c r="K52" s="4" t="s">
        <v>30</v>
      </c>
      <c r="L52" s="4">
        <v>582.72</v>
      </c>
      <c r="M52" s="4">
        <v>582.72</v>
      </c>
      <c r="N52" s="4" t="s">
        <v>239</v>
      </c>
      <c r="O52" s="4" t="s">
        <v>193</v>
      </c>
      <c r="P52" s="4" t="s">
        <v>33</v>
      </c>
      <c r="Q52" s="4">
        <v>0</v>
      </c>
      <c r="R52" s="7">
        <v>45240</v>
      </c>
      <c r="S52" s="6">
        <v>45320</v>
      </c>
      <c r="T52" s="4" t="s">
        <v>34</v>
      </c>
      <c r="U52" s="4">
        <v>582.72</v>
      </c>
      <c r="V52" s="4">
        <v>0</v>
      </c>
      <c r="W52" s="4">
        <v>0</v>
      </c>
      <c r="X52" s="4" t="s">
        <v>240</v>
      </c>
      <c r="Y52" s="4" t="s">
        <v>36</v>
      </c>
    </row>
    <row r="53" s="4" customFormat="1" spans="1:25">
      <c r="A53" s="4" t="s">
        <v>241</v>
      </c>
      <c r="B53" s="4" t="s">
        <v>26</v>
      </c>
      <c r="C53" s="4" t="s">
        <v>27</v>
      </c>
      <c r="D53" s="4" t="s">
        <v>242</v>
      </c>
      <c r="E53" s="4" t="s">
        <v>243</v>
      </c>
      <c r="F53" s="6">
        <v>45314</v>
      </c>
      <c r="G53" s="6">
        <v>45317</v>
      </c>
      <c r="H53" s="4">
        <v>1</v>
      </c>
      <c r="I53" s="4">
        <v>3</v>
      </c>
      <c r="J53" s="4">
        <v>3</v>
      </c>
      <c r="K53" s="4" t="s">
        <v>30</v>
      </c>
      <c r="L53" s="4">
        <v>2352.27</v>
      </c>
      <c r="M53" s="4">
        <v>2352.27</v>
      </c>
      <c r="N53" s="4" t="s">
        <v>244</v>
      </c>
      <c r="O53" s="4" t="s">
        <v>193</v>
      </c>
      <c r="P53" s="4" t="s">
        <v>33</v>
      </c>
      <c r="Q53" s="4">
        <v>0</v>
      </c>
      <c r="R53" s="7">
        <v>45243.0000115741</v>
      </c>
      <c r="S53" s="6">
        <v>45320</v>
      </c>
      <c r="T53" s="4" t="s">
        <v>34</v>
      </c>
      <c r="U53" s="4">
        <v>2352.27</v>
      </c>
      <c r="V53" s="4">
        <v>0</v>
      </c>
      <c r="W53" s="4">
        <v>0</v>
      </c>
      <c r="X53" s="4" t="s">
        <v>245</v>
      </c>
      <c r="Y53" s="4" t="s">
        <v>246</v>
      </c>
    </row>
    <row r="54" s="4" customFormat="1" spans="1:25">
      <c r="A54" s="4" t="s">
        <v>247</v>
      </c>
      <c r="B54" s="4" t="s">
        <v>26</v>
      </c>
      <c r="C54" s="4" t="s">
        <v>27</v>
      </c>
      <c r="D54" s="4" t="s">
        <v>248</v>
      </c>
      <c r="E54" s="4" t="s">
        <v>249</v>
      </c>
      <c r="F54" s="6">
        <v>45315</v>
      </c>
      <c r="G54" s="6">
        <v>45317</v>
      </c>
      <c r="H54" s="4">
        <v>1</v>
      </c>
      <c r="I54" s="4">
        <v>2</v>
      </c>
      <c r="J54" s="4">
        <v>2</v>
      </c>
      <c r="K54" s="4" t="s">
        <v>30</v>
      </c>
      <c r="L54" s="4">
        <v>2852.92</v>
      </c>
      <c r="M54" s="4">
        <v>2852.92</v>
      </c>
      <c r="N54" s="4" t="s">
        <v>250</v>
      </c>
      <c r="O54" s="4" t="s">
        <v>193</v>
      </c>
      <c r="P54" s="4" t="s">
        <v>33</v>
      </c>
      <c r="Q54" s="4">
        <v>0</v>
      </c>
      <c r="R54" s="7">
        <v>45244</v>
      </c>
      <c r="S54" s="6">
        <v>45320</v>
      </c>
      <c r="T54" s="4" t="s">
        <v>34</v>
      </c>
      <c r="U54" s="4">
        <v>2852.92</v>
      </c>
      <c r="V54" s="4">
        <v>0</v>
      </c>
      <c r="W54" s="4">
        <v>0</v>
      </c>
      <c r="X54" s="4" t="s">
        <v>251</v>
      </c>
      <c r="Y54" s="4" t="s">
        <v>252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59</v>
      </c>
      <c r="E55" s="4" t="s">
        <v>254</v>
      </c>
      <c r="F55" s="6">
        <v>45313</v>
      </c>
      <c r="G55" s="6">
        <v>45317</v>
      </c>
      <c r="H55" s="4">
        <v>1</v>
      </c>
      <c r="I55" s="4">
        <v>4</v>
      </c>
      <c r="J55" s="4">
        <v>4</v>
      </c>
      <c r="K55" s="4" t="s">
        <v>30</v>
      </c>
      <c r="L55" s="4">
        <v>9299.3</v>
      </c>
      <c r="M55" s="4">
        <v>9299.3</v>
      </c>
      <c r="N55" s="4" t="s">
        <v>255</v>
      </c>
      <c r="O55" s="4" t="s">
        <v>193</v>
      </c>
      <c r="P55" s="4" t="s">
        <v>33</v>
      </c>
      <c r="Q55" s="4">
        <v>0</v>
      </c>
      <c r="R55" s="7">
        <v>45247.0000115741</v>
      </c>
      <c r="S55" s="6">
        <v>45320</v>
      </c>
      <c r="T55" s="4" t="s">
        <v>34</v>
      </c>
      <c r="U55" s="4">
        <v>9299.3</v>
      </c>
      <c r="V55" s="4">
        <v>0</v>
      </c>
      <c r="W55" s="4">
        <v>0</v>
      </c>
      <c r="X55" s="4" t="s">
        <v>256</v>
      </c>
      <c r="Y55" s="4" t="s">
        <v>257</v>
      </c>
    </row>
    <row r="56" s="4" customFormat="1" spans="1:25">
      <c r="A56" s="4" t="s">
        <v>258</v>
      </c>
      <c r="B56" s="4" t="s">
        <v>26</v>
      </c>
      <c r="C56" s="4" t="s">
        <v>27</v>
      </c>
      <c r="D56" s="4" t="s">
        <v>259</v>
      </c>
      <c r="E56" s="4" t="s">
        <v>260</v>
      </c>
      <c r="F56" s="6">
        <v>45310</v>
      </c>
      <c r="G56" s="6">
        <v>45317</v>
      </c>
      <c r="H56" s="4">
        <v>1</v>
      </c>
      <c r="I56" s="4">
        <v>7</v>
      </c>
      <c r="J56" s="4">
        <v>7</v>
      </c>
      <c r="K56" s="4" t="s">
        <v>30</v>
      </c>
      <c r="L56" s="4">
        <v>4226.67</v>
      </c>
      <c r="M56" s="4">
        <v>4226.67</v>
      </c>
      <c r="N56" s="4" t="s">
        <v>261</v>
      </c>
      <c r="O56" s="4" t="s">
        <v>193</v>
      </c>
      <c r="P56" s="4" t="s">
        <v>33</v>
      </c>
      <c r="Q56" s="4">
        <v>0</v>
      </c>
      <c r="R56" s="7">
        <v>45247</v>
      </c>
      <c r="S56" s="6">
        <v>45320</v>
      </c>
      <c r="T56" s="4" t="s">
        <v>34</v>
      </c>
      <c r="U56" s="4">
        <v>4226.67</v>
      </c>
      <c r="V56" s="4">
        <v>0</v>
      </c>
      <c r="W56" s="4">
        <v>0</v>
      </c>
      <c r="X56" s="4" t="s">
        <v>262</v>
      </c>
      <c r="Y56" s="4" t="s">
        <v>36</v>
      </c>
    </row>
    <row r="57" s="4" customFormat="1" spans="1:25">
      <c r="A57" s="4" t="s">
        <v>263</v>
      </c>
      <c r="B57" s="4" t="s">
        <v>26</v>
      </c>
      <c r="C57" s="4" t="s">
        <v>27</v>
      </c>
      <c r="D57" s="4" t="s">
        <v>264</v>
      </c>
      <c r="E57" s="4" t="s">
        <v>265</v>
      </c>
      <c r="F57" s="6">
        <v>45314</v>
      </c>
      <c r="G57" s="6">
        <v>45317</v>
      </c>
      <c r="H57" s="4">
        <v>1</v>
      </c>
      <c r="I57" s="4">
        <v>3</v>
      </c>
      <c r="J57" s="4">
        <v>3</v>
      </c>
      <c r="K57" s="4" t="s">
        <v>30</v>
      </c>
      <c r="L57" s="4">
        <v>2694.66</v>
      </c>
      <c r="M57" s="4">
        <v>2694.66</v>
      </c>
      <c r="N57" s="4" t="s">
        <v>266</v>
      </c>
      <c r="O57" s="4" t="s">
        <v>193</v>
      </c>
      <c r="P57" s="4" t="s">
        <v>33</v>
      </c>
      <c r="Q57" s="4">
        <v>0</v>
      </c>
      <c r="R57" s="7">
        <v>45248.0000115741</v>
      </c>
      <c r="S57" s="6">
        <v>45320</v>
      </c>
      <c r="T57" s="4" t="s">
        <v>34</v>
      </c>
      <c r="U57" s="4">
        <v>2694.66</v>
      </c>
      <c r="V57" s="4">
        <v>0</v>
      </c>
      <c r="W57" s="4">
        <v>0</v>
      </c>
      <c r="X57" s="4" t="s">
        <v>267</v>
      </c>
      <c r="Y57" s="4" t="s">
        <v>268</v>
      </c>
    </row>
    <row r="58" s="4" customFormat="1" spans="1:25">
      <c r="A58" s="4" t="s">
        <v>269</v>
      </c>
      <c r="B58" s="4" t="s">
        <v>26</v>
      </c>
      <c r="C58" s="4" t="s">
        <v>27</v>
      </c>
      <c r="D58" s="4" t="s">
        <v>221</v>
      </c>
      <c r="E58" s="4" t="s">
        <v>270</v>
      </c>
      <c r="F58" s="6">
        <v>45316</v>
      </c>
      <c r="G58" s="6">
        <v>45317</v>
      </c>
      <c r="H58" s="4">
        <v>1</v>
      </c>
      <c r="I58" s="4">
        <v>1</v>
      </c>
      <c r="J58" s="4">
        <v>1</v>
      </c>
      <c r="K58" s="4" t="s">
        <v>30</v>
      </c>
      <c r="L58" s="4">
        <v>327.19</v>
      </c>
      <c r="M58" s="4">
        <v>327.19</v>
      </c>
      <c r="N58" s="4" t="s">
        <v>271</v>
      </c>
      <c r="O58" s="4" t="s">
        <v>193</v>
      </c>
      <c r="P58" s="4" t="s">
        <v>33</v>
      </c>
      <c r="Q58" s="4">
        <v>0</v>
      </c>
      <c r="R58" s="7">
        <v>45248</v>
      </c>
      <c r="S58" s="6">
        <v>45320</v>
      </c>
      <c r="T58" s="4" t="s">
        <v>34</v>
      </c>
      <c r="U58" s="4">
        <v>327.19</v>
      </c>
      <c r="V58" s="4">
        <v>0</v>
      </c>
      <c r="W58" s="4">
        <v>0</v>
      </c>
      <c r="X58" s="4" t="s">
        <v>272</v>
      </c>
      <c r="Y58" s="4" t="s">
        <v>273</v>
      </c>
    </row>
    <row r="59" s="4" customFormat="1" spans="1:25">
      <c r="A59" s="4" t="s">
        <v>274</v>
      </c>
      <c r="B59" s="4" t="s">
        <v>26</v>
      </c>
      <c r="C59" s="4" t="s">
        <v>27</v>
      </c>
      <c r="D59" s="4" t="s">
        <v>275</v>
      </c>
      <c r="E59" s="4" t="s">
        <v>276</v>
      </c>
      <c r="F59" s="6">
        <v>45314</v>
      </c>
      <c r="G59" s="6">
        <v>45317</v>
      </c>
      <c r="H59" s="4">
        <v>2</v>
      </c>
      <c r="I59" s="4">
        <v>3</v>
      </c>
      <c r="J59" s="4">
        <v>6</v>
      </c>
      <c r="K59" s="4" t="s">
        <v>30</v>
      </c>
      <c r="L59" s="4">
        <v>8872.62</v>
      </c>
      <c r="M59" s="4">
        <v>8872.62</v>
      </c>
      <c r="N59" s="4" t="s">
        <v>277</v>
      </c>
      <c r="O59" s="4" t="s">
        <v>193</v>
      </c>
      <c r="P59" s="4" t="s">
        <v>33</v>
      </c>
      <c r="Q59" s="4">
        <v>0</v>
      </c>
      <c r="R59" s="7">
        <v>45249.0000115741</v>
      </c>
      <c r="S59" s="6">
        <v>45320</v>
      </c>
      <c r="T59" s="4" t="s">
        <v>34</v>
      </c>
      <c r="U59" s="4">
        <v>8872.62</v>
      </c>
      <c r="V59" s="4">
        <v>0</v>
      </c>
      <c r="W59" s="4">
        <v>0</v>
      </c>
      <c r="X59" s="4" t="s">
        <v>278</v>
      </c>
      <c r="Y59" s="4" t="s">
        <v>279</v>
      </c>
    </row>
    <row r="60" s="4" customFormat="1" spans="1:25">
      <c r="A60" s="4" t="s">
        <v>263</v>
      </c>
      <c r="B60" s="4" t="s">
        <v>26</v>
      </c>
      <c r="C60" s="4" t="s">
        <v>47</v>
      </c>
      <c r="D60" s="4" t="s">
        <v>264</v>
      </c>
      <c r="E60" s="4" t="s">
        <v>265</v>
      </c>
      <c r="F60" s="6">
        <v>45314</v>
      </c>
      <c r="G60" s="6">
        <v>45317</v>
      </c>
      <c r="H60" s="4">
        <v>1</v>
      </c>
      <c r="I60" s="4">
        <v>3</v>
      </c>
      <c r="J60" s="4">
        <v>3</v>
      </c>
      <c r="K60" s="4" t="s">
        <v>30</v>
      </c>
      <c r="L60" s="4">
        <v>-2694.66</v>
      </c>
      <c r="M60" s="4">
        <v>-2694.66</v>
      </c>
      <c r="N60" s="4" t="s">
        <v>266</v>
      </c>
      <c r="O60" s="4" t="s">
        <v>193</v>
      </c>
      <c r="P60" s="4" t="s">
        <v>33</v>
      </c>
      <c r="Q60" s="4">
        <v>0</v>
      </c>
      <c r="R60" s="7">
        <v>45248.0000115741</v>
      </c>
      <c r="S60" s="6">
        <v>45320</v>
      </c>
      <c r="T60" s="4" t="s">
        <v>34</v>
      </c>
      <c r="U60" s="4">
        <v>-2694.66</v>
      </c>
      <c r="V60" s="4">
        <v>0</v>
      </c>
      <c r="W60" s="4">
        <v>0</v>
      </c>
      <c r="X60" s="4" t="s">
        <v>267</v>
      </c>
      <c r="Y60" s="4" t="s">
        <v>268</v>
      </c>
    </row>
    <row r="61" s="4" customFormat="1" spans="1:25">
      <c r="A61" s="4" t="s">
        <v>280</v>
      </c>
      <c r="B61" s="4" t="s">
        <v>26</v>
      </c>
      <c r="C61" s="4" t="s">
        <v>27</v>
      </c>
      <c r="D61" s="4" t="s">
        <v>281</v>
      </c>
      <c r="E61" s="4" t="s">
        <v>282</v>
      </c>
      <c r="F61" s="6">
        <v>45312</v>
      </c>
      <c r="G61" s="6">
        <v>45317</v>
      </c>
      <c r="H61" s="4">
        <v>1</v>
      </c>
      <c r="I61" s="4">
        <v>5</v>
      </c>
      <c r="J61" s="4">
        <v>5</v>
      </c>
      <c r="K61" s="4" t="s">
        <v>30</v>
      </c>
      <c r="L61" s="4">
        <v>6160.2</v>
      </c>
      <c r="M61" s="4">
        <v>6160.2</v>
      </c>
      <c r="N61" s="4" t="s">
        <v>283</v>
      </c>
      <c r="O61" s="4" t="s">
        <v>193</v>
      </c>
      <c r="P61" s="4" t="s">
        <v>33</v>
      </c>
      <c r="Q61" s="4">
        <v>0</v>
      </c>
      <c r="R61" s="7">
        <v>45254.0000115741</v>
      </c>
      <c r="S61" s="6">
        <v>45320</v>
      </c>
      <c r="T61" s="4" t="s">
        <v>34</v>
      </c>
      <c r="U61" s="4">
        <v>6160.2</v>
      </c>
      <c r="V61" s="4">
        <v>0</v>
      </c>
      <c r="W61" s="4">
        <v>0</v>
      </c>
      <c r="X61" s="4" t="s">
        <v>284</v>
      </c>
      <c r="Y61" s="4" t="s">
        <v>36</v>
      </c>
    </row>
    <row r="62" s="4" customFormat="1" spans="1:25">
      <c r="A62" s="4" t="s">
        <v>285</v>
      </c>
      <c r="B62" s="4" t="s">
        <v>26</v>
      </c>
      <c r="C62" s="4" t="s">
        <v>27</v>
      </c>
      <c r="D62" s="4" t="s">
        <v>286</v>
      </c>
      <c r="E62" s="4" t="s">
        <v>287</v>
      </c>
      <c r="F62" s="6">
        <v>45314</v>
      </c>
      <c r="G62" s="6">
        <v>45317</v>
      </c>
      <c r="H62" s="4">
        <v>1</v>
      </c>
      <c r="I62" s="4">
        <v>3</v>
      </c>
      <c r="J62" s="4">
        <v>3</v>
      </c>
      <c r="K62" s="4" t="s">
        <v>30</v>
      </c>
      <c r="L62" s="4">
        <v>1433.55</v>
      </c>
      <c r="M62" s="4">
        <v>1433.55</v>
      </c>
      <c r="N62" s="4" t="s">
        <v>288</v>
      </c>
      <c r="O62" s="4" t="s">
        <v>193</v>
      </c>
      <c r="P62" s="4" t="s">
        <v>33</v>
      </c>
      <c r="Q62" s="4">
        <v>0</v>
      </c>
      <c r="R62" s="7">
        <v>45254</v>
      </c>
      <c r="S62" s="6">
        <v>45320</v>
      </c>
      <c r="T62" s="4" t="s">
        <v>34</v>
      </c>
      <c r="U62" s="4">
        <v>1433.55</v>
      </c>
      <c r="V62" s="4">
        <v>0</v>
      </c>
      <c r="W62" s="4">
        <v>0</v>
      </c>
      <c r="X62" s="4" t="s">
        <v>289</v>
      </c>
      <c r="Y62" s="4" t="s">
        <v>290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6">
        <v>45313</v>
      </c>
      <c r="G63" s="6">
        <v>45317</v>
      </c>
      <c r="H63" s="4">
        <v>1</v>
      </c>
      <c r="I63" s="4">
        <v>4</v>
      </c>
      <c r="J63" s="4">
        <v>4</v>
      </c>
      <c r="K63" s="4" t="s">
        <v>30</v>
      </c>
      <c r="L63" s="4">
        <v>4401.76</v>
      </c>
      <c r="M63" s="4">
        <v>4401.76</v>
      </c>
      <c r="N63" s="4" t="s">
        <v>294</v>
      </c>
      <c r="O63" s="4" t="s">
        <v>193</v>
      </c>
      <c r="P63" s="4" t="s">
        <v>33</v>
      </c>
      <c r="Q63" s="4">
        <v>0</v>
      </c>
      <c r="R63" s="7">
        <v>45264</v>
      </c>
      <c r="S63" s="6">
        <v>45320</v>
      </c>
      <c r="T63" s="4" t="s">
        <v>34</v>
      </c>
      <c r="U63" s="4">
        <v>4401.76</v>
      </c>
      <c r="V63" s="4">
        <v>0</v>
      </c>
      <c r="W63" s="4">
        <v>0</v>
      </c>
      <c r="X63" s="4" t="s">
        <v>295</v>
      </c>
      <c r="Y63" s="4" t="s">
        <v>36</v>
      </c>
    </row>
    <row r="64" s="4" customFormat="1" spans="1:25">
      <c r="A64" s="4" t="s">
        <v>226</v>
      </c>
      <c r="B64" s="4" t="s">
        <v>26</v>
      </c>
      <c r="C64" s="4" t="s">
        <v>47</v>
      </c>
      <c r="D64" s="4" t="s">
        <v>227</v>
      </c>
      <c r="E64" s="4" t="s">
        <v>228</v>
      </c>
      <c r="F64" s="6">
        <v>45313</v>
      </c>
      <c r="G64" s="6">
        <v>45317</v>
      </c>
      <c r="H64" s="4">
        <v>1</v>
      </c>
      <c r="I64" s="4">
        <v>4</v>
      </c>
      <c r="J64" s="4">
        <v>4</v>
      </c>
      <c r="K64" s="4" t="s">
        <v>30</v>
      </c>
      <c r="L64" s="4">
        <v>-2218</v>
      </c>
      <c r="M64" s="4">
        <v>-2218</v>
      </c>
      <c r="N64" s="4" t="s">
        <v>229</v>
      </c>
      <c r="O64" s="4" t="s">
        <v>193</v>
      </c>
      <c r="P64" s="4" t="s">
        <v>33</v>
      </c>
      <c r="Q64" s="4">
        <v>0</v>
      </c>
      <c r="R64" s="7">
        <v>45235.0000115741</v>
      </c>
      <c r="S64" s="6">
        <v>45320</v>
      </c>
      <c r="T64" s="4" t="s">
        <v>34</v>
      </c>
      <c r="U64" s="4">
        <v>-2218</v>
      </c>
      <c r="V64" s="4">
        <v>0</v>
      </c>
      <c r="W64" s="4">
        <v>0</v>
      </c>
      <c r="X64" s="4" t="s">
        <v>230</v>
      </c>
      <c r="Y64" s="4" t="s">
        <v>36</v>
      </c>
    </row>
    <row r="65" s="4" customFormat="1" spans="1:25">
      <c r="A65" s="4" t="s">
        <v>296</v>
      </c>
      <c r="B65" s="4" t="s">
        <v>26</v>
      </c>
      <c r="C65" s="4" t="s">
        <v>27</v>
      </c>
      <c r="D65" s="4" t="s">
        <v>73</v>
      </c>
      <c r="E65" s="4" t="s">
        <v>74</v>
      </c>
      <c r="F65" s="6">
        <v>45312</v>
      </c>
      <c r="G65" s="6">
        <v>45317</v>
      </c>
      <c r="H65" s="4">
        <v>1</v>
      </c>
      <c r="I65" s="4">
        <v>5</v>
      </c>
      <c r="J65" s="4">
        <v>5</v>
      </c>
      <c r="K65" s="4" t="s">
        <v>30</v>
      </c>
      <c r="L65" s="4">
        <v>3617.1</v>
      </c>
      <c r="M65" s="4">
        <v>3617.1</v>
      </c>
      <c r="N65" s="4" t="s">
        <v>297</v>
      </c>
      <c r="O65" s="4" t="s">
        <v>193</v>
      </c>
      <c r="P65" s="4" t="s">
        <v>33</v>
      </c>
      <c r="Q65" s="4">
        <v>0</v>
      </c>
      <c r="R65" s="7">
        <v>45283</v>
      </c>
      <c r="S65" s="6">
        <v>45320</v>
      </c>
      <c r="T65" s="4" t="s">
        <v>34</v>
      </c>
      <c r="U65" s="4">
        <v>3617.1</v>
      </c>
      <c r="V65" s="4">
        <v>0</v>
      </c>
      <c r="W65" s="4">
        <v>0</v>
      </c>
      <c r="X65" s="4" t="s">
        <v>298</v>
      </c>
      <c r="Y65" s="4" t="s">
        <v>299</v>
      </c>
    </row>
    <row r="66" s="4" customFormat="1" spans="1:25">
      <c r="A66" s="4" t="s">
        <v>300</v>
      </c>
      <c r="B66" s="4" t="s">
        <v>26</v>
      </c>
      <c r="C66" s="4" t="s">
        <v>27</v>
      </c>
      <c r="D66" s="4" t="s">
        <v>73</v>
      </c>
      <c r="E66" s="4" t="s">
        <v>301</v>
      </c>
      <c r="F66" s="6">
        <v>45312</v>
      </c>
      <c r="G66" s="6">
        <v>45317</v>
      </c>
      <c r="H66" s="4">
        <v>1</v>
      </c>
      <c r="I66" s="4">
        <v>5</v>
      </c>
      <c r="J66" s="4">
        <v>5</v>
      </c>
      <c r="K66" s="4" t="s">
        <v>30</v>
      </c>
      <c r="L66" s="4">
        <v>3617.1</v>
      </c>
      <c r="M66" s="4">
        <v>3617.1</v>
      </c>
      <c r="N66" s="4" t="s">
        <v>302</v>
      </c>
      <c r="O66" s="4" t="s">
        <v>193</v>
      </c>
      <c r="P66" s="4" t="s">
        <v>33</v>
      </c>
      <c r="Q66" s="4">
        <v>0</v>
      </c>
      <c r="R66" s="7">
        <v>45283</v>
      </c>
      <c r="S66" s="6">
        <v>45320</v>
      </c>
      <c r="T66" s="4" t="s">
        <v>34</v>
      </c>
      <c r="U66" s="4">
        <v>3617.1</v>
      </c>
      <c r="V66" s="4">
        <v>0</v>
      </c>
      <c r="W66" s="4">
        <v>0</v>
      </c>
      <c r="X66" s="4" t="s">
        <v>303</v>
      </c>
      <c r="Y66" s="4" t="s">
        <v>304</v>
      </c>
    </row>
    <row r="67" s="4" customFormat="1" spans="1:25">
      <c r="A67" s="4" t="s">
        <v>305</v>
      </c>
      <c r="B67" s="4" t="s">
        <v>26</v>
      </c>
      <c r="C67" s="4" t="s">
        <v>27</v>
      </c>
      <c r="D67" s="4" t="s">
        <v>79</v>
      </c>
      <c r="E67" s="4" t="s">
        <v>306</v>
      </c>
      <c r="F67" s="6">
        <v>45316</v>
      </c>
      <c r="G67" s="6">
        <v>45317</v>
      </c>
      <c r="H67" s="4">
        <v>1</v>
      </c>
      <c r="I67" s="4">
        <v>1</v>
      </c>
      <c r="J67" s="4">
        <v>1</v>
      </c>
      <c r="K67" s="4" t="s">
        <v>30</v>
      </c>
      <c r="L67" s="4">
        <v>2425.17</v>
      </c>
      <c r="M67" s="4">
        <v>2425.17</v>
      </c>
      <c r="N67" s="4" t="s">
        <v>307</v>
      </c>
      <c r="O67" s="4" t="s">
        <v>193</v>
      </c>
      <c r="P67" s="4" t="s">
        <v>33</v>
      </c>
      <c r="Q67" s="4">
        <v>0</v>
      </c>
      <c r="R67" s="7">
        <v>45284.0000115741</v>
      </c>
      <c r="S67" s="6">
        <v>45320</v>
      </c>
      <c r="T67" s="4" t="s">
        <v>34</v>
      </c>
      <c r="U67" s="4">
        <v>2425.17</v>
      </c>
      <c r="V67" s="4">
        <v>0</v>
      </c>
      <c r="W67" s="4">
        <v>0</v>
      </c>
      <c r="X67" s="4" t="s">
        <v>308</v>
      </c>
      <c r="Y67" s="4" t="s">
        <v>309</v>
      </c>
    </row>
    <row r="68" s="4" customFormat="1" spans="1:25">
      <c r="A68" s="4" t="s">
        <v>258</v>
      </c>
      <c r="B68" s="4" t="s">
        <v>26</v>
      </c>
      <c r="C68" s="4" t="s">
        <v>47</v>
      </c>
      <c r="D68" s="4" t="s">
        <v>259</v>
      </c>
      <c r="E68" s="4" t="s">
        <v>260</v>
      </c>
      <c r="F68" s="6">
        <v>45310</v>
      </c>
      <c r="G68" s="6">
        <v>45317</v>
      </c>
      <c r="H68" s="4">
        <v>1</v>
      </c>
      <c r="I68" s="4">
        <v>7</v>
      </c>
      <c r="J68" s="4">
        <v>7</v>
      </c>
      <c r="K68" s="4" t="s">
        <v>30</v>
      </c>
      <c r="L68" s="4">
        <v>-4226.67</v>
      </c>
      <c r="M68" s="4">
        <v>-4226.67</v>
      </c>
      <c r="N68" s="4" t="s">
        <v>261</v>
      </c>
      <c r="O68" s="4" t="s">
        <v>193</v>
      </c>
      <c r="P68" s="4" t="s">
        <v>33</v>
      </c>
      <c r="Q68" s="4">
        <v>0</v>
      </c>
      <c r="R68" s="7">
        <v>45247</v>
      </c>
      <c r="S68" s="6">
        <v>45320</v>
      </c>
      <c r="T68" s="4" t="s">
        <v>34</v>
      </c>
      <c r="U68" s="4">
        <v>-4226.67</v>
      </c>
      <c r="V68" s="4">
        <v>0</v>
      </c>
      <c r="W68" s="4">
        <v>0</v>
      </c>
      <c r="X68" s="4" t="s">
        <v>262</v>
      </c>
      <c r="Y68" s="4" t="s">
        <v>36</v>
      </c>
    </row>
    <row r="69" s="4" customFormat="1" spans="1:25">
      <c r="A69" s="4" t="s">
        <v>310</v>
      </c>
      <c r="B69" s="4" t="s">
        <v>26</v>
      </c>
      <c r="C69" s="4" t="s">
        <v>27</v>
      </c>
      <c r="D69" s="4" t="s">
        <v>311</v>
      </c>
      <c r="E69" s="4" t="s">
        <v>312</v>
      </c>
      <c r="F69" s="6">
        <v>45314</v>
      </c>
      <c r="G69" s="6">
        <v>45317</v>
      </c>
      <c r="H69" s="4">
        <v>1</v>
      </c>
      <c r="I69" s="4">
        <v>3</v>
      </c>
      <c r="J69" s="4">
        <v>3</v>
      </c>
      <c r="K69" s="4" t="s">
        <v>30</v>
      </c>
      <c r="L69" s="4">
        <v>4024.5</v>
      </c>
      <c r="M69" s="4">
        <v>4024.5</v>
      </c>
      <c r="N69" s="4" t="s">
        <v>313</v>
      </c>
      <c r="O69" s="4" t="s">
        <v>193</v>
      </c>
      <c r="P69" s="4" t="s">
        <v>33</v>
      </c>
      <c r="Q69" s="4">
        <v>0</v>
      </c>
      <c r="R69" s="7">
        <v>45240.0000115741</v>
      </c>
      <c r="S69" s="6">
        <v>45320</v>
      </c>
      <c r="T69" s="4" t="s">
        <v>34</v>
      </c>
      <c r="U69" s="4">
        <v>4024.5</v>
      </c>
      <c r="V69" s="4">
        <v>0</v>
      </c>
      <c r="W69" s="4">
        <v>0</v>
      </c>
      <c r="X69" s="4" t="s">
        <v>314</v>
      </c>
      <c r="Y69" s="4" t="s">
        <v>36</v>
      </c>
    </row>
    <row r="70" s="4" customFormat="1" spans="1:25">
      <c r="A70" s="4" t="s">
        <v>315</v>
      </c>
      <c r="B70" s="4" t="s">
        <v>26</v>
      </c>
      <c r="C70" s="4" t="s">
        <v>27</v>
      </c>
      <c r="D70" s="4" t="s">
        <v>79</v>
      </c>
      <c r="E70" s="4" t="s">
        <v>159</v>
      </c>
      <c r="F70" s="6">
        <v>45316</v>
      </c>
      <c r="G70" s="6">
        <v>45317</v>
      </c>
      <c r="H70" s="4">
        <v>1</v>
      </c>
      <c r="I70" s="4">
        <v>1</v>
      </c>
      <c r="J70" s="4">
        <v>1</v>
      </c>
      <c r="K70" s="4" t="s">
        <v>30</v>
      </c>
      <c r="L70" s="4">
        <v>1864.78</v>
      </c>
      <c r="M70" s="4">
        <v>1864.78</v>
      </c>
      <c r="N70" s="4" t="s">
        <v>316</v>
      </c>
      <c r="O70" s="4" t="s">
        <v>193</v>
      </c>
      <c r="P70" s="4" t="s">
        <v>33</v>
      </c>
      <c r="Q70" s="4">
        <v>0</v>
      </c>
      <c r="R70" s="7">
        <v>45297</v>
      </c>
      <c r="S70" s="6">
        <v>45320</v>
      </c>
      <c r="T70" s="4" t="s">
        <v>34</v>
      </c>
      <c r="U70" s="4">
        <v>1864.78</v>
      </c>
      <c r="V70" s="4">
        <v>0</v>
      </c>
      <c r="W70" s="4">
        <v>0</v>
      </c>
      <c r="X70" s="4" t="s">
        <v>317</v>
      </c>
      <c r="Y70" s="4" t="s">
        <v>318</v>
      </c>
    </row>
    <row r="71" s="4" customFormat="1" spans="1:25">
      <c r="A71" s="4" t="s">
        <v>305</v>
      </c>
      <c r="B71" s="4" t="s">
        <v>26</v>
      </c>
      <c r="C71" s="4" t="s">
        <v>47</v>
      </c>
      <c r="D71" s="4" t="s">
        <v>79</v>
      </c>
      <c r="E71" s="4" t="s">
        <v>306</v>
      </c>
      <c r="F71" s="6">
        <v>45316</v>
      </c>
      <c r="G71" s="6">
        <v>45317</v>
      </c>
      <c r="H71" s="4">
        <v>1</v>
      </c>
      <c r="I71" s="4">
        <v>1</v>
      </c>
      <c r="J71" s="4">
        <v>1</v>
      </c>
      <c r="K71" s="4" t="s">
        <v>30</v>
      </c>
      <c r="L71" s="4">
        <v>-2425.17</v>
      </c>
      <c r="M71" s="4">
        <v>-2425.17</v>
      </c>
      <c r="N71" s="4" t="s">
        <v>307</v>
      </c>
      <c r="O71" s="4" t="s">
        <v>193</v>
      </c>
      <c r="P71" s="4" t="s">
        <v>33</v>
      </c>
      <c r="Q71" s="4">
        <v>0</v>
      </c>
      <c r="R71" s="7">
        <v>45284.0000115741</v>
      </c>
      <c r="S71" s="6">
        <v>45320</v>
      </c>
      <c r="T71" s="4" t="s">
        <v>34</v>
      </c>
      <c r="U71" s="4">
        <v>-2425.17</v>
      </c>
      <c r="V71" s="4">
        <v>0</v>
      </c>
      <c r="W71" s="4">
        <v>0</v>
      </c>
      <c r="X71" s="4" t="s">
        <v>308</v>
      </c>
      <c r="Y71" s="4" t="s">
        <v>309</v>
      </c>
    </row>
    <row r="72" s="4" customFormat="1" spans="1:25">
      <c r="A72" s="4" t="s">
        <v>319</v>
      </c>
      <c r="B72" s="4" t="s">
        <v>26</v>
      </c>
      <c r="C72" s="4" t="s">
        <v>27</v>
      </c>
      <c r="D72" s="4" t="s">
        <v>79</v>
      </c>
      <c r="E72" s="4" t="s">
        <v>320</v>
      </c>
      <c r="F72" s="6">
        <v>45316</v>
      </c>
      <c r="G72" s="6">
        <v>45317</v>
      </c>
      <c r="H72" s="4">
        <v>2</v>
      </c>
      <c r="I72" s="4">
        <v>1</v>
      </c>
      <c r="J72" s="4">
        <v>2</v>
      </c>
      <c r="K72" s="4" t="s">
        <v>30</v>
      </c>
      <c r="L72" s="4">
        <v>3786.32</v>
      </c>
      <c r="M72" s="4">
        <v>3786.32</v>
      </c>
      <c r="N72" s="4" t="s">
        <v>321</v>
      </c>
      <c r="O72" s="4" t="s">
        <v>193</v>
      </c>
      <c r="P72" s="4" t="s">
        <v>33</v>
      </c>
      <c r="Q72" s="4">
        <v>0</v>
      </c>
      <c r="R72" s="7">
        <v>45303.0000115741</v>
      </c>
      <c r="S72" s="6">
        <v>45320</v>
      </c>
      <c r="T72" s="4" t="s">
        <v>34</v>
      </c>
      <c r="U72" s="4">
        <v>3786.32</v>
      </c>
      <c r="V72" s="4">
        <v>0</v>
      </c>
      <c r="W72" s="4">
        <v>0</v>
      </c>
      <c r="X72" s="4" t="s">
        <v>322</v>
      </c>
      <c r="Y72" s="4" t="s">
        <v>323</v>
      </c>
    </row>
    <row r="73" s="4" customFormat="1" spans="1:25">
      <c r="A73" s="4" t="s">
        <v>324</v>
      </c>
      <c r="B73" s="4" t="s">
        <v>26</v>
      </c>
      <c r="C73" s="4" t="s">
        <v>27</v>
      </c>
      <c r="D73" s="4" t="s">
        <v>85</v>
      </c>
      <c r="E73" s="4" t="s">
        <v>164</v>
      </c>
      <c r="F73" s="6">
        <v>45313</v>
      </c>
      <c r="G73" s="6">
        <v>45317</v>
      </c>
      <c r="H73" s="4">
        <v>1</v>
      </c>
      <c r="I73" s="4">
        <v>4</v>
      </c>
      <c r="J73" s="4">
        <v>4</v>
      </c>
      <c r="K73" s="4" t="s">
        <v>30</v>
      </c>
      <c r="L73" s="4">
        <v>4573.56</v>
      </c>
      <c r="M73" s="4">
        <v>4573.56</v>
      </c>
      <c r="N73" s="4" t="s">
        <v>325</v>
      </c>
      <c r="O73" s="4" t="s">
        <v>193</v>
      </c>
      <c r="P73" s="4" t="s">
        <v>33</v>
      </c>
      <c r="Q73" s="4">
        <v>0</v>
      </c>
      <c r="R73" s="7">
        <v>45305</v>
      </c>
      <c r="S73" s="6">
        <v>45320</v>
      </c>
      <c r="T73" s="4" t="s">
        <v>34</v>
      </c>
      <c r="U73" s="4">
        <v>4573.56</v>
      </c>
      <c r="V73" s="4">
        <v>0</v>
      </c>
      <c r="W73" s="4">
        <v>0</v>
      </c>
      <c r="X73" s="4" t="s">
        <v>326</v>
      </c>
      <c r="Y73" s="4" t="s">
        <v>327</v>
      </c>
    </row>
    <row r="74" s="4" customFormat="1" spans="1:25">
      <c r="A74" s="4" t="s">
        <v>328</v>
      </c>
      <c r="B74" s="4" t="s">
        <v>26</v>
      </c>
      <c r="C74" s="4" t="s">
        <v>27</v>
      </c>
      <c r="D74" s="4" t="s">
        <v>79</v>
      </c>
      <c r="E74" s="4" t="s">
        <v>159</v>
      </c>
      <c r="F74" s="6">
        <v>45316</v>
      </c>
      <c r="G74" s="6">
        <v>45317</v>
      </c>
      <c r="H74" s="4">
        <v>1</v>
      </c>
      <c r="I74" s="4">
        <v>1</v>
      </c>
      <c r="J74" s="4">
        <v>1</v>
      </c>
      <c r="K74" s="4" t="s">
        <v>30</v>
      </c>
      <c r="L74" s="4">
        <v>1728.34</v>
      </c>
      <c r="M74" s="4">
        <v>1728.34</v>
      </c>
      <c r="N74" s="4" t="s">
        <v>329</v>
      </c>
      <c r="O74" s="4" t="s">
        <v>193</v>
      </c>
      <c r="P74" s="4" t="s">
        <v>33</v>
      </c>
      <c r="Q74" s="4">
        <v>0</v>
      </c>
      <c r="R74" s="7">
        <v>45307</v>
      </c>
      <c r="S74" s="6">
        <v>45320</v>
      </c>
      <c r="T74" s="4" t="s">
        <v>34</v>
      </c>
      <c r="U74" s="4">
        <v>1728.34</v>
      </c>
      <c r="V74" s="4">
        <v>0</v>
      </c>
      <c r="W74" s="4">
        <v>0</v>
      </c>
      <c r="X74" s="4" t="s">
        <v>330</v>
      </c>
      <c r="Y74" s="4" t="s">
        <v>331</v>
      </c>
    </row>
    <row r="75" s="4" customFormat="1" spans="1:25">
      <c r="A75" s="4" t="s">
        <v>291</v>
      </c>
      <c r="B75" s="4" t="s">
        <v>26</v>
      </c>
      <c r="C75" s="4" t="s">
        <v>47</v>
      </c>
      <c r="D75" s="4" t="s">
        <v>292</v>
      </c>
      <c r="E75" s="4" t="s">
        <v>293</v>
      </c>
      <c r="F75" s="6">
        <v>45313</v>
      </c>
      <c r="G75" s="6">
        <v>45317</v>
      </c>
      <c r="H75" s="4">
        <v>1</v>
      </c>
      <c r="I75" s="4">
        <v>4</v>
      </c>
      <c r="J75" s="4">
        <v>4</v>
      </c>
      <c r="K75" s="4" t="s">
        <v>30</v>
      </c>
      <c r="L75" s="4">
        <v>-4401.76</v>
      </c>
      <c r="M75" s="4">
        <v>-4401.76</v>
      </c>
      <c r="N75" s="4" t="s">
        <v>294</v>
      </c>
      <c r="O75" s="4" t="s">
        <v>193</v>
      </c>
      <c r="P75" s="4" t="s">
        <v>33</v>
      </c>
      <c r="Q75" s="4">
        <v>0</v>
      </c>
      <c r="R75" s="7">
        <v>45264</v>
      </c>
      <c r="S75" s="6">
        <v>45320</v>
      </c>
      <c r="T75" s="4" t="s">
        <v>34</v>
      </c>
      <c r="U75" s="4">
        <v>-4401.76</v>
      </c>
      <c r="V75" s="4">
        <v>0</v>
      </c>
      <c r="W75" s="4">
        <v>0</v>
      </c>
      <c r="X75" s="4" t="s">
        <v>295</v>
      </c>
      <c r="Y7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332</v>
      </c>
      <c r="B2" s="4" t="s">
        <v>26</v>
      </c>
      <c r="C2" s="4" t="s">
        <v>27</v>
      </c>
      <c r="D2" s="4" t="s">
        <v>85</v>
      </c>
      <c r="E2" s="4" t="s">
        <v>164</v>
      </c>
      <c r="F2" s="6">
        <v>45314</v>
      </c>
      <c r="G2" s="6">
        <v>45315</v>
      </c>
      <c r="H2" s="4">
        <v>1</v>
      </c>
      <c r="I2" s="4">
        <v>1</v>
      </c>
      <c r="J2" s="4">
        <v>1</v>
      </c>
      <c r="K2" s="4" t="s">
        <v>333</v>
      </c>
      <c r="L2" s="4">
        <v>50</v>
      </c>
      <c r="M2" s="4">
        <v>50</v>
      </c>
      <c r="N2" s="4" t="s">
        <v>334</v>
      </c>
      <c r="O2" s="4" t="s">
        <v>335</v>
      </c>
      <c r="P2" s="4" t="s">
        <v>33</v>
      </c>
      <c r="Q2" s="4">
        <v>0</v>
      </c>
      <c r="R2" s="7">
        <v>45305.0000115741</v>
      </c>
      <c r="S2" s="6">
        <v>45318</v>
      </c>
      <c r="T2" s="4" t="s">
        <v>34</v>
      </c>
      <c r="U2" s="4">
        <v>50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"/>
  <sheetViews>
    <sheetView tabSelected="1" workbookViewId="0">
      <selection activeCell="A67" sqref="A67:C72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336</v>
      </c>
    </row>
    <row r="2" s="4" customFormat="1" hidden="1" spans="1:9">
      <c r="A2" s="5">
        <v>999227973077250</v>
      </c>
      <c r="B2" s="6">
        <v>45311</v>
      </c>
      <c r="C2" s="6">
        <v>45315</v>
      </c>
      <c r="D2" s="4">
        <v>1232.48</v>
      </c>
      <c r="E2" s="4" t="str">
        <f>VLOOKUP(A2,HOP!A:L,12,0)</f>
        <v>1232.48</v>
      </c>
      <c r="F2" s="4" t="str">
        <f>VLOOKUP(A2,HOP!A:C,3,0)</f>
        <v>4092044</v>
      </c>
      <c r="G2" s="4">
        <f>D2-E2</f>
        <v>0</v>
      </c>
      <c r="H2" s="4" t="str">
        <f>$H$1&amp;F2</f>
        <v>，4092044</v>
      </c>
      <c r="I2" s="4" t="str">
        <f>VLOOKUP(A2,HOP!A:U,21,0)</f>
        <v>直连</v>
      </c>
    </row>
    <row r="3" s="4" customFormat="1" hidden="1" spans="1:9">
      <c r="A3" s="5">
        <v>999228211271121</v>
      </c>
      <c r="B3" s="6">
        <v>45314</v>
      </c>
      <c r="C3" s="6">
        <v>45315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999228403901875</v>
      </c>
      <c r="B4" s="6">
        <v>45311</v>
      </c>
      <c r="C4" s="6">
        <v>45315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999228443975513</v>
      </c>
      <c r="B5" s="6">
        <v>45313</v>
      </c>
      <c r="C5" s="6">
        <v>45315</v>
      </c>
      <c r="D5" s="4">
        <v>402.82</v>
      </c>
      <c r="E5" s="4" t="str">
        <f>VLOOKUP(A5,HOP!A:L,12,0)</f>
        <v>402.82</v>
      </c>
      <c r="F5" s="4" t="str">
        <f>VLOOKUP(A5,HOP!A:C,3,0)</f>
        <v>4245941</v>
      </c>
      <c r="G5" s="4">
        <f t="shared" si="0"/>
        <v>0</v>
      </c>
      <c r="H5" s="4" t="str">
        <f t="shared" si="1"/>
        <v>，4245941</v>
      </c>
      <c r="I5" s="4" t="str">
        <f>VLOOKUP(A5,HOP!A:U,21,0)</f>
        <v>直连</v>
      </c>
    </row>
    <row r="6" s="4" customFormat="1" hidden="1" spans="1:9">
      <c r="A6" s="5">
        <v>999228543017259</v>
      </c>
      <c r="B6" s="6">
        <v>45312</v>
      </c>
      <c r="C6" s="6">
        <v>45315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999228559816791</v>
      </c>
      <c r="B7" s="6">
        <v>45311</v>
      </c>
      <c r="C7" s="6">
        <v>45315</v>
      </c>
      <c r="D7" s="4">
        <v>7838.97</v>
      </c>
      <c r="E7" s="4" t="str">
        <f>VLOOKUP(A7,HOP!A:L,12,0)</f>
        <v>7838.97</v>
      </c>
      <c r="F7" s="4" t="str">
        <f>VLOOKUP(A7,HOP!A:C,3,0)</f>
        <v>4292736</v>
      </c>
      <c r="G7" s="4">
        <f t="shared" si="0"/>
        <v>0</v>
      </c>
      <c r="H7" s="4" t="str">
        <f t="shared" si="1"/>
        <v>，4292736</v>
      </c>
      <c r="I7" s="4" t="str">
        <f>VLOOKUP(A7,HOP!A:U,21,0)</f>
        <v>直采</v>
      </c>
    </row>
    <row r="8" s="4" customFormat="1" hidden="1" spans="1:9">
      <c r="A8" s="5">
        <v>999229427468841</v>
      </c>
      <c r="B8" s="6">
        <v>45311</v>
      </c>
      <c r="C8" s="6">
        <v>45315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999229427557398</v>
      </c>
      <c r="B9" s="6">
        <v>45311</v>
      </c>
      <c r="C9" s="6">
        <v>45315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999229433049354</v>
      </c>
      <c r="B10" s="6">
        <v>45310</v>
      </c>
      <c r="C10" s="6">
        <v>45315</v>
      </c>
      <c r="D10" s="4">
        <v>7229.4</v>
      </c>
      <c r="E10" s="4" t="str">
        <f>VLOOKUP(A10,HOP!A:L,12,0)</f>
        <v>7229.40</v>
      </c>
      <c r="F10" s="4" t="str">
        <f>VLOOKUP(A10,HOP!A:C,3,0)</f>
        <v>4498672</v>
      </c>
      <c r="G10" s="4">
        <f t="shared" si="0"/>
        <v>0</v>
      </c>
      <c r="H10" s="4" t="str">
        <f t="shared" si="1"/>
        <v>，4498672</v>
      </c>
      <c r="I10" s="4" t="str">
        <f>VLOOKUP(A10,HOP!A:U,21,0)</f>
        <v>直采</v>
      </c>
    </row>
    <row r="11" s="4" customFormat="1" hidden="1" spans="1:9">
      <c r="A11" s="5">
        <v>999229683254559</v>
      </c>
      <c r="B11" s="6">
        <v>45314</v>
      </c>
      <c r="C11" s="6">
        <v>45315</v>
      </c>
      <c r="D11" s="4">
        <v>1969.53</v>
      </c>
      <c r="E11" s="4" t="str">
        <f>VLOOKUP(A11,HOP!A:L,12,0)</f>
        <v>1969.53</v>
      </c>
      <c r="F11" s="4" t="str">
        <f>VLOOKUP(A11,HOP!A:C,3,0)</f>
        <v>4589164</v>
      </c>
      <c r="G11" s="4">
        <f t="shared" si="0"/>
        <v>0</v>
      </c>
      <c r="H11" s="4" t="str">
        <f t="shared" si="1"/>
        <v>，4589164</v>
      </c>
      <c r="I11" s="4" t="str">
        <f>VLOOKUP(A11,HOP!A:U,21,0)</f>
        <v>直采</v>
      </c>
    </row>
    <row r="12" s="4" customFormat="1" hidden="1" spans="1:9">
      <c r="A12" s="5">
        <v>999229801805374</v>
      </c>
      <c r="B12" s="6">
        <v>45313</v>
      </c>
      <c r="C12" s="6">
        <v>45315</v>
      </c>
      <c r="D12" s="4">
        <v>2424.9</v>
      </c>
      <c r="E12" s="4" t="str">
        <f>VLOOKUP(A12,HOP!A:L,12,0)</f>
        <v>2424.90</v>
      </c>
      <c r="F12" s="4" t="str">
        <f>VLOOKUP(A12,HOP!A:C,3,0)</f>
        <v>4612680</v>
      </c>
      <c r="G12" s="4">
        <f t="shared" si="0"/>
        <v>0</v>
      </c>
      <c r="H12" s="4" t="str">
        <f t="shared" si="1"/>
        <v>，4612680</v>
      </c>
      <c r="I12" s="4" t="str">
        <f>VLOOKUP(A12,HOP!A:U,21,0)</f>
        <v>直采</v>
      </c>
    </row>
    <row r="13" s="4" customFormat="1" hidden="1" spans="1:9">
      <c r="A13" s="5">
        <v>999224840519668</v>
      </c>
      <c r="B13" s="6">
        <v>45315</v>
      </c>
      <c r="C13" s="6">
        <v>45316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999224886139138</v>
      </c>
      <c r="B14" s="6">
        <v>45315</v>
      </c>
      <c r="C14" s="6">
        <v>45316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999226326548164</v>
      </c>
      <c r="B15" s="6">
        <v>45314</v>
      </c>
      <c r="C15" s="6">
        <v>45316</v>
      </c>
      <c r="D15" s="4">
        <v>640.06</v>
      </c>
      <c r="E15" s="4" t="str">
        <f>VLOOKUP(A15,HOP!A:L,12,0)</f>
        <v>640.06</v>
      </c>
      <c r="F15" s="4" t="str">
        <f>VLOOKUP(A15,HOP!A:C,3,0)</f>
        <v>3826320</v>
      </c>
      <c r="G15" s="4">
        <f t="shared" si="0"/>
        <v>0</v>
      </c>
      <c r="H15" s="4" t="str">
        <f t="shared" si="1"/>
        <v>，3826320</v>
      </c>
      <c r="I15" s="4" t="str">
        <f>VLOOKUP(A15,HOP!A:U,21,0)</f>
        <v>直连</v>
      </c>
    </row>
    <row r="16" s="4" customFormat="1" hidden="1" spans="1:9">
      <c r="A16" s="5">
        <v>999228319126338</v>
      </c>
      <c r="B16" s="6">
        <v>45314</v>
      </c>
      <c r="C16" s="6">
        <v>45316</v>
      </c>
      <c r="D16" s="4">
        <v>1536.38</v>
      </c>
      <c r="E16" s="4" t="str">
        <f>VLOOKUP(A16,HOP!A:L,12,0)</f>
        <v>1536.38</v>
      </c>
      <c r="F16" s="4" t="str">
        <f>VLOOKUP(A16,HOP!A:C,3,0)</f>
        <v>4192361</v>
      </c>
      <c r="G16" s="4">
        <f t="shared" si="0"/>
        <v>0</v>
      </c>
      <c r="H16" s="4" t="str">
        <f t="shared" si="1"/>
        <v>，4192361</v>
      </c>
      <c r="I16" s="4" t="str">
        <f>VLOOKUP(A16,HOP!A:U,21,0)</f>
        <v>直连</v>
      </c>
    </row>
    <row r="17" s="4" customFormat="1" hidden="1" spans="1:9">
      <c r="A17" s="5">
        <v>999228336222493</v>
      </c>
      <c r="B17" s="6">
        <v>45312</v>
      </c>
      <c r="C17" s="6">
        <v>45316</v>
      </c>
      <c r="D17" s="4">
        <v>902.08</v>
      </c>
      <c r="E17" s="4" t="str">
        <f>VLOOKUP(A17,HOP!A:L,12,0)</f>
        <v>902.08</v>
      </c>
      <c r="F17" s="4" t="str">
        <f>VLOOKUP(A17,HOP!A:C,3,0)</f>
        <v>4200520</v>
      </c>
      <c r="G17" s="4">
        <f t="shared" si="0"/>
        <v>0</v>
      </c>
      <c r="H17" s="4" t="str">
        <f t="shared" si="1"/>
        <v>，4200520</v>
      </c>
      <c r="I17" s="4" t="str">
        <f>VLOOKUP(A17,HOP!A:U,21,0)</f>
        <v>直连</v>
      </c>
    </row>
    <row r="18" s="4" customFormat="1" hidden="1" spans="1:9">
      <c r="A18" s="5">
        <v>999228483241969</v>
      </c>
      <c r="B18" s="6">
        <v>45314</v>
      </c>
      <c r="C18" s="6">
        <v>45316</v>
      </c>
      <c r="D18" s="4">
        <v>2690.7</v>
      </c>
      <c r="E18" s="4" t="str">
        <f>VLOOKUP(A18,HOP!A:L,12,0)</f>
        <v>2690.70</v>
      </c>
      <c r="F18" s="4" t="str">
        <f>VLOOKUP(A18,HOP!A:C,3,0)</f>
        <v>4256069</v>
      </c>
      <c r="G18" s="4">
        <f t="shared" si="0"/>
        <v>0</v>
      </c>
      <c r="H18" s="4" t="str">
        <f t="shared" si="1"/>
        <v>，4256069</v>
      </c>
      <c r="I18" s="4" t="str">
        <f>VLOOKUP(A18,HOP!A:U,21,0)</f>
        <v>直连</v>
      </c>
    </row>
    <row r="19" s="4" customFormat="1" hidden="1" spans="1:9">
      <c r="A19" s="5">
        <v>999228506968795</v>
      </c>
      <c r="B19" s="6">
        <v>45314</v>
      </c>
      <c r="C19" s="6">
        <v>45316</v>
      </c>
      <c r="D19" s="4">
        <v>1024.78</v>
      </c>
      <c r="E19" s="4" t="str">
        <f>VLOOKUP(A19,HOP!A:L,12,0)</f>
        <v>1024.78</v>
      </c>
      <c r="F19" s="4" t="str">
        <f>VLOOKUP(A19,HOP!A:C,3,0)</f>
        <v>4268032</v>
      </c>
      <c r="G19" s="4">
        <f t="shared" si="0"/>
        <v>0</v>
      </c>
      <c r="H19" s="4" t="str">
        <f t="shared" si="1"/>
        <v>，4268032</v>
      </c>
      <c r="I19" s="4" t="str">
        <f>VLOOKUP(A19,HOP!A:U,21,0)</f>
        <v>直连</v>
      </c>
    </row>
    <row r="20" s="4" customFormat="1" hidden="1" spans="1:9">
      <c r="A20" s="5">
        <v>999228509457614</v>
      </c>
      <c r="B20" s="6">
        <v>45313</v>
      </c>
      <c r="C20" s="6">
        <v>45316</v>
      </c>
      <c r="D20" s="4">
        <v>1144.56</v>
      </c>
      <c r="E20" s="4" t="str">
        <f>VLOOKUP(A20,HOP!A:L,12,0)</f>
        <v>1144.56</v>
      </c>
      <c r="F20" s="4" t="str">
        <f>VLOOKUP(A20,HOP!A:C,3,0)</f>
        <v>4268739</v>
      </c>
      <c r="G20" s="4">
        <f t="shared" si="0"/>
        <v>0</v>
      </c>
      <c r="H20" s="4" t="str">
        <f t="shared" si="1"/>
        <v>，4268739</v>
      </c>
      <c r="I20" s="4" t="str">
        <f>VLOOKUP(A20,HOP!A:U,21,0)</f>
        <v>直采</v>
      </c>
    </row>
    <row r="21" s="4" customFormat="1" hidden="1" spans="1:9">
      <c r="A21" s="5">
        <v>999228571607264</v>
      </c>
      <c r="B21" s="6">
        <v>45315</v>
      </c>
      <c r="C21" s="6">
        <v>45316</v>
      </c>
      <c r="D21" s="4">
        <v>1686.35</v>
      </c>
      <c r="E21" s="4" t="str">
        <f>VLOOKUP(A21,HOP!A:L,12,0)</f>
        <v>1686.35</v>
      </c>
      <c r="F21" s="4" t="str">
        <f>VLOOKUP(A21,HOP!A:C,3,0)</f>
        <v>4298578</v>
      </c>
      <c r="G21" s="4">
        <f t="shared" si="0"/>
        <v>0</v>
      </c>
      <c r="H21" s="4" t="str">
        <f t="shared" si="1"/>
        <v>，4298578</v>
      </c>
      <c r="I21" s="4" t="str">
        <f>VLOOKUP(A21,HOP!A:U,21,0)</f>
        <v>直连</v>
      </c>
    </row>
    <row r="22" s="4" customFormat="1" hidden="1" spans="1:9">
      <c r="A22" s="5">
        <v>999228573248996</v>
      </c>
      <c r="B22" s="6">
        <v>45315</v>
      </c>
      <c r="C22" s="6">
        <v>45316</v>
      </c>
      <c r="D22" s="4">
        <v>1586.41</v>
      </c>
      <c r="E22" s="4" t="str">
        <f>VLOOKUP(A22,HOP!A:L,12,0)</f>
        <v>1586.41</v>
      </c>
      <c r="F22" s="4" t="str">
        <f>VLOOKUP(A22,HOP!A:C,3,0)</f>
        <v>4299843</v>
      </c>
      <c r="G22" s="4">
        <f t="shared" si="0"/>
        <v>0</v>
      </c>
      <c r="H22" s="4" t="str">
        <f t="shared" si="1"/>
        <v>，4299843</v>
      </c>
      <c r="I22" s="4" t="str">
        <f>VLOOKUP(A22,HOP!A:U,21,0)</f>
        <v>直连</v>
      </c>
    </row>
    <row r="23" s="4" customFormat="1" hidden="1" spans="1:9">
      <c r="A23" s="5">
        <v>999229277184451</v>
      </c>
      <c r="B23" s="6">
        <v>45308</v>
      </c>
      <c r="C23" s="6">
        <v>45316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999228493148947</v>
      </c>
      <c r="B24" s="6">
        <v>45315</v>
      </c>
      <c r="C24" s="6">
        <v>45316</v>
      </c>
      <c r="D24" s="4">
        <v>1665.97</v>
      </c>
      <c r="E24" s="4" t="str">
        <f>VLOOKUP(A24,HOP!A:L,12,0)</f>
        <v>1665.97</v>
      </c>
      <c r="F24" s="4" t="str">
        <f>VLOOKUP(A24,HOP!A:C,3,0)</f>
        <v>4262908</v>
      </c>
      <c r="G24" s="4">
        <f t="shared" si="0"/>
        <v>0</v>
      </c>
      <c r="H24" s="4" t="str">
        <f t="shared" si="1"/>
        <v>，4262908</v>
      </c>
      <c r="I24" s="4" t="str">
        <f>VLOOKUP(A24,HOP!A:U,21,0)</f>
        <v>直连</v>
      </c>
    </row>
    <row r="25" s="4" customFormat="1" hidden="1" spans="1:9">
      <c r="A25" s="5">
        <v>999229642811087</v>
      </c>
      <c r="B25" s="6">
        <v>45315</v>
      </c>
      <c r="C25" s="6">
        <v>45316</v>
      </c>
      <c r="D25" s="4">
        <v>1838.76</v>
      </c>
      <c r="E25" s="4" t="str">
        <f>VLOOKUP(A25,HOP!A:L,12,0)</f>
        <v>1838.76</v>
      </c>
      <c r="F25" s="4" t="str">
        <f>VLOOKUP(A25,HOP!A:C,3,0)</f>
        <v>4584173</v>
      </c>
      <c r="G25" s="4">
        <f t="shared" si="0"/>
        <v>0</v>
      </c>
      <c r="H25" s="4" t="str">
        <f t="shared" si="1"/>
        <v>，4584173</v>
      </c>
      <c r="I25" s="4" t="str">
        <f>VLOOKUP(A25,HOP!A:U,21,0)</f>
        <v>直采</v>
      </c>
    </row>
    <row r="26" s="4" customFormat="1" hidden="1" spans="1:9">
      <c r="A26" s="5">
        <v>999229678478626</v>
      </c>
      <c r="B26" s="6">
        <v>45315</v>
      </c>
      <c r="C26" s="6">
        <v>45316</v>
      </c>
      <c r="D26" s="4">
        <v>1751.71</v>
      </c>
      <c r="E26" s="4" t="str">
        <f>VLOOKUP(A26,HOP!A:L,12,0)</f>
        <v>1751.71</v>
      </c>
      <c r="F26" s="4" t="str">
        <f>VLOOKUP(A26,HOP!A:C,3,0)</f>
        <v>4587265</v>
      </c>
      <c r="G26" s="4">
        <f t="shared" si="0"/>
        <v>0</v>
      </c>
      <c r="H26" s="4" t="str">
        <f t="shared" si="1"/>
        <v>，4587265</v>
      </c>
      <c r="I26" s="4" t="str">
        <f>VLOOKUP(A26,HOP!A:U,21,0)</f>
        <v>直采</v>
      </c>
    </row>
    <row r="27" s="4" customFormat="1" spans="1:9">
      <c r="A27" s="5">
        <v>999229692739126</v>
      </c>
      <c r="B27" s="6">
        <v>45313</v>
      </c>
      <c r="C27" s="6">
        <v>45316</v>
      </c>
      <c r="D27" s="4">
        <v>3430.17</v>
      </c>
      <c r="E27" s="4" t="str">
        <f>VLOOKUP(A27,HOP!A:L,12,0)</f>
        <v>3484.57</v>
      </c>
      <c r="F27" s="4" t="str">
        <f>VLOOKUP(A27,HOP!A:C,3,0)</f>
        <v>4592481</v>
      </c>
      <c r="G27" s="4">
        <f t="shared" si="0"/>
        <v>-54.4000000000001</v>
      </c>
      <c r="H27" s="4" t="str">
        <f t="shared" si="1"/>
        <v>，4592481</v>
      </c>
      <c r="I27" s="4" t="str">
        <f>VLOOKUP(A27,HOP!A:U,21,0)</f>
        <v>直采</v>
      </c>
    </row>
    <row r="28" s="4" customFormat="1" hidden="1" spans="1:9">
      <c r="A28" s="5">
        <v>999229700432074</v>
      </c>
      <c r="B28" s="6">
        <v>45313</v>
      </c>
      <c r="C28" s="6">
        <v>45316</v>
      </c>
      <c r="D28" s="4">
        <v>3430.17</v>
      </c>
      <c r="E28" s="4" t="str">
        <f>VLOOKUP(A28,HOP!A:L,12,0)</f>
        <v>3430.17</v>
      </c>
      <c r="F28" s="4" t="str">
        <f>VLOOKUP(A28,HOP!A:C,3,0)</f>
        <v>4594211</v>
      </c>
      <c r="G28" s="4">
        <f t="shared" si="0"/>
        <v>0</v>
      </c>
      <c r="H28" s="4" t="str">
        <f t="shared" si="1"/>
        <v>，4594211</v>
      </c>
      <c r="I28" s="4" t="str">
        <f>VLOOKUP(A28,HOP!A:U,21,0)</f>
        <v>直采</v>
      </c>
    </row>
    <row r="29" s="4" customFormat="1" hidden="1" spans="1:9">
      <c r="A29" s="5">
        <v>999228291487476</v>
      </c>
      <c r="B29" s="6">
        <v>45315</v>
      </c>
      <c r="C29" s="6">
        <v>45316</v>
      </c>
      <c r="D29" s="4">
        <v>840.48</v>
      </c>
      <c r="E29" s="4" t="str">
        <f>VLOOKUP(A29,HOP!A:L,12,0)</f>
        <v>840.48</v>
      </c>
      <c r="F29" s="4" t="str">
        <f>VLOOKUP(A29,HOP!A:C,3,0)</f>
        <v>4180042</v>
      </c>
      <c r="G29" s="4">
        <f t="shared" si="0"/>
        <v>0</v>
      </c>
      <c r="H29" s="4" t="str">
        <f t="shared" si="1"/>
        <v>，4180042</v>
      </c>
      <c r="I29" s="4" t="str">
        <f>VLOOKUP(A29,HOP!A:U,21,0)</f>
        <v>直连</v>
      </c>
    </row>
    <row r="30" s="4" customFormat="1" hidden="1" spans="1:9">
      <c r="A30" s="5">
        <v>999228607924844</v>
      </c>
      <c r="B30" s="6">
        <v>45313</v>
      </c>
      <c r="C30" s="6">
        <v>45316</v>
      </c>
      <c r="D30" s="4">
        <v>10184.16</v>
      </c>
      <c r="E30" s="4" t="str">
        <f>VLOOKUP(A30,HOP!A:L,12,0)</f>
        <v>10184.16</v>
      </c>
      <c r="F30" s="4" t="str">
        <f>VLOOKUP(A30,HOP!A:C,3,0)</f>
        <v>4314907</v>
      </c>
      <c r="G30" s="4">
        <f t="shared" si="0"/>
        <v>0</v>
      </c>
      <c r="H30" s="4" t="str">
        <f t="shared" si="1"/>
        <v>，4314907</v>
      </c>
      <c r="I30" s="4" t="str">
        <f>VLOOKUP(A30,HOP!A:U,21,0)</f>
        <v>直连</v>
      </c>
    </row>
    <row r="31" s="4" customFormat="1" hidden="1" spans="1:9">
      <c r="A31" s="5">
        <v>999229773984134</v>
      </c>
      <c r="B31" s="6">
        <v>45313</v>
      </c>
      <c r="C31" s="6">
        <v>45316</v>
      </c>
      <c r="D31" s="4">
        <v>1060.62</v>
      </c>
      <c r="E31" s="4" t="str">
        <f>VLOOKUP(A31,HOP!A:L,12,0)</f>
        <v>1060.62</v>
      </c>
      <c r="F31" s="4" t="str">
        <f>VLOOKUP(A31,HOP!A:C,3,0)</f>
        <v>4611849</v>
      </c>
      <c r="G31" s="4">
        <f t="shared" si="0"/>
        <v>0</v>
      </c>
      <c r="H31" s="4" t="str">
        <f t="shared" si="1"/>
        <v>，4611849</v>
      </c>
      <c r="I31" s="4" t="str">
        <f>VLOOKUP(A31,HOP!A:U,21,0)</f>
        <v>直采</v>
      </c>
    </row>
    <row r="32" s="4" customFormat="1" hidden="1" spans="1:9">
      <c r="A32" s="5">
        <v>999224884160250</v>
      </c>
      <c r="B32" s="6">
        <v>45313</v>
      </c>
      <c r="C32" s="6">
        <v>45317</v>
      </c>
      <c r="D32" s="4">
        <v>3442.8</v>
      </c>
      <c r="E32" s="4" t="str">
        <f>VLOOKUP(A32,HOP!A:L,12,0)</f>
        <v>3442.80</v>
      </c>
      <c r="F32" s="4" t="str">
        <f>VLOOKUP(A32,HOP!A:C,3,0)</f>
        <v>3532696</v>
      </c>
      <c r="G32" s="4">
        <f t="shared" si="0"/>
        <v>0</v>
      </c>
      <c r="H32" s="4" t="str">
        <f t="shared" si="1"/>
        <v>，3532696</v>
      </c>
      <c r="I32" s="4" t="str">
        <f>VLOOKUP(A32,HOP!A:U,21,0)</f>
        <v>直连</v>
      </c>
    </row>
    <row r="33" s="4" customFormat="1" hidden="1" spans="1:9">
      <c r="A33" s="5">
        <v>999224884238719</v>
      </c>
      <c r="B33" s="6">
        <v>45313</v>
      </c>
      <c r="C33" s="6">
        <v>45317</v>
      </c>
      <c r="D33" s="4">
        <v>3442.8</v>
      </c>
      <c r="E33" s="4" t="str">
        <f>VLOOKUP(A33,HOP!A:L,12,0)</f>
        <v>3442.80</v>
      </c>
      <c r="F33" s="4" t="str">
        <f>VLOOKUP(A33,HOP!A:C,3,0)</f>
        <v>3532707</v>
      </c>
      <c r="G33" s="4">
        <f t="shared" si="0"/>
        <v>0</v>
      </c>
      <c r="H33" s="4" t="str">
        <f t="shared" si="1"/>
        <v>，3532707</v>
      </c>
      <c r="I33" s="4" t="str">
        <f>VLOOKUP(A33,HOP!A:U,21,0)</f>
        <v>直连</v>
      </c>
    </row>
    <row r="34" s="4" customFormat="1" hidden="1" spans="1:9">
      <c r="A34" s="5">
        <v>999224899160878</v>
      </c>
      <c r="B34" s="6">
        <v>45315</v>
      </c>
      <c r="C34" s="6">
        <v>45317</v>
      </c>
      <c r="D34" s="4">
        <v>976.24</v>
      </c>
      <c r="E34" s="4" t="str">
        <f>VLOOKUP(A34,HOP!A:L,12,0)</f>
        <v>976.24</v>
      </c>
      <c r="F34" s="4" t="str">
        <f>VLOOKUP(A34,HOP!A:C,3,0)</f>
        <v>3536204</v>
      </c>
      <c r="G34" s="4">
        <f t="shared" si="0"/>
        <v>0</v>
      </c>
      <c r="H34" s="4" t="str">
        <f t="shared" si="1"/>
        <v>，3536204</v>
      </c>
      <c r="I34" s="4" t="str">
        <f>VLOOKUP(A34,HOP!A:U,21,0)</f>
        <v>直连</v>
      </c>
    </row>
    <row r="35" s="4" customFormat="1" hidden="1" spans="1:9">
      <c r="A35" s="5">
        <v>999226768173810</v>
      </c>
      <c r="B35" s="6">
        <v>45311</v>
      </c>
      <c r="C35" s="6">
        <v>45317</v>
      </c>
      <c r="D35" s="4">
        <v>0</v>
      </c>
      <c r="E35" s="4" t="str">
        <f>VLOOKUP(A35,HOP!A:L,12,0)</f>
        <v>0.00</v>
      </c>
      <c r="F35" s="4" t="str">
        <f>VLOOKUP(A35,HOP!A:C,3,0)</f>
        <v>3924509</v>
      </c>
      <c r="G35" s="4">
        <f t="shared" ref="G35:G59" si="2">D35-E35</f>
        <v>0</v>
      </c>
      <c r="H35" s="4" t="str">
        <f t="shared" ref="H35:H59" si="3">$H$1&amp;F35</f>
        <v>，3924509</v>
      </c>
      <c r="I35" s="4" t="str">
        <f>VLOOKUP(A35,HOP!A:U,21,0)</f>
        <v>直连</v>
      </c>
    </row>
    <row r="36" s="4" customFormat="1" hidden="1" spans="1:9">
      <c r="A36" s="5">
        <v>999227290484524</v>
      </c>
      <c r="B36" s="6">
        <v>45315</v>
      </c>
      <c r="C36" s="6">
        <v>45317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999228262863462</v>
      </c>
      <c r="B37" s="6">
        <v>45314</v>
      </c>
      <c r="C37" s="6">
        <v>45317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999228268244909</v>
      </c>
      <c r="B38" s="6">
        <v>45315</v>
      </c>
      <c r="C38" s="6">
        <v>45317</v>
      </c>
      <c r="D38" s="4">
        <v>635.6</v>
      </c>
      <c r="E38" s="4" t="str">
        <f>VLOOKUP(A38,HOP!A:L,12,0)</f>
        <v>635.60</v>
      </c>
      <c r="F38" s="4" t="str">
        <f>VLOOKUP(A38,HOP!A:C,3,0)</f>
        <v>4169624</v>
      </c>
      <c r="G38" s="4">
        <f t="shared" si="2"/>
        <v>0</v>
      </c>
      <c r="H38" s="4" t="str">
        <f t="shared" si="3"/>
        <v>，4169624</v>
      </c>
      <c r="I38" s="4" t="str">
        <f>VLOOKUP(A38,HOP!A:U,21,0)</f>
        <v>直连</v>
      </c>
    </row>
    <row r="39" s="4" customFormat="1" hidden="1" spans="1:9">
      <c r="A39" s="5">
        <v>999228320904233</v>
      </c>
      <c r="B39" s="6">
        <v>45313</v>
      </c>
      <c r="C39" s="6">
        <v>45317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999228354467052</v>
      </c>
      <c r="B40" s="6">
        <v>45314</v>
      </c>
      <c r="C40" s="6">
        <v>45317</v>
      </c>
      <c r="D40" s="4">
        <v>852.21</v>
      </c>
      <c r="E40" s="4" t="str">
        <f>VLOOKUP(A40,HOP!A:L,12,0)</f>
        <v>852.21</v>
      </c>
      <c r="F40" s="4" t="str">
        <f>VLOOKUP(A40,HOP!A:C,3,0)</f>
        <v>4210222</v>
      </c>
      <c r="G40" s="4">
        <f t="shared" si="2"/>
        <v>0</v>
      </c>
      <c r="H40" s="4" t="str">
        <f t="shared" si="3"/>
        <v>，4210222</v>
      </c>
      <c r="I40" s="4" t="str">
        <f>VLOOKUP(A40,HOP!A:U,21,0)</f>
        <v>直连</v>
      </c>
    </row>
    <row r="41" s="4" customFormat="1" hidden="1" spans="1:9">
      <c r="A41" s="5">
        <v>999228411073730</v>
      </c>
      <c r="B41" s="6">
        <v>45315</v>
      </c>
      <c r="C41" s="6">
        <v>45317</v>
      </c>
      <c r="D41" s="4">
        <v>582.72</v>
      </c>
      <c r="E41" s="4" t="str">
        <f>VLOOKUP(A41,HOP!A:L,12,0)</f>
        <v>582.72</v>
      </c>
      <c r="F41" s="4" t="str">
        <f>VLOOKUP(A41,HOP!A:C,3,0)</f>
        <v>4231917</v>
      </c>
      <c r="G41" s="4">
        <f t="shared" si="2"/>
        <v>0</v>
      </c>
      <c r="H41" s="4" t="str">
        <f t="shared" si="3"/>
        <v>，4231917</v>
      </c>
      <c r="I41" s="4" t="str">
        <f>VLOOKUP(A41,HOP!A:U,21,0)</f>
        <v>直连</v>
      </c>
    </row>
    <row r="42" s="4" customFormat="1" hidden="1" spans="1:9">
      <c r="A42" s="5">
        <v>999228446037505</v>
      </c>
      <c r="B42" s="6">
        <v>45314</v>
      </c>
      <c r="C42" s="6">
        <v>45317</v>
      </c>
      <c r="D42" s="4">
        <v>2352.27</v>
      </c>
      <c r="E42" s="4">
        <v>2352.27</v>
      </c>
      <c r="F42" s="4" t="str">
        <f>VLOOKUP(A42,HOP!A:C,3,0)</f>
        <v>4249730</v>
      </c>
      <c r="G42" s="4">
        <f t="shared" si="2"/>
        <v>0</v>
      </c>
      <c r="H42" s="4" t="str">
        <f t="shared" si="3"/>
        <v>，4249730</v>
      </c>
      <c r="I42" s="4" t="str">
        <f>VLOOKUP(A42,HOP!A:U,21,0)</f>
        <v>直连</v>
      </c>
    </row>
    <row r="43" s="4" customFormat="1" hidden="1" spans="1:9">
      <c r="A43" s="5">
        <v>999228474014469</v>
      </c>
      <c r="B43" s="6">
        <v>45315</v>
      </c>
      <c r="C43" s="6">
        <v>45317</v>
      </c>
      <c r="D43" s="4">
        <v>2852.92</v>
      </c>
      <c r="E43" s="4">
        <v>2852.92</v>
      </c>
      <c r="F43" s="4" t="str">
        <f>VLOOKUP(A43,HOP!A:C,3,0)</f>
        <v>4254599</v>
      </c>
      <c r="G43" s="4">
        <f t="shared" si="2"/>
        <v>0</v>
      </c>
      <c r="H43" s="4" t="str">
        <f t="shared" si="3"/>
        <v>，4254599</v>
      </c>
      <c r="I43" s="4" t="str">
        <f>VLOOKUP(A43,HOP!A:U,21,0)</f>
        <v>直连</v>
      </c>
    </row>
    <row r="44" s="4" customFormat="1" hidden="1" spans="1:9">
      <c r="A44" s="5">
        <v>999228514137082</v>
      </c>
      <c r="B44" s="6">
        <v>45313</v>
      </c>
      <c r="C44" s="6">
        <v>45317</v>
      </c>
      <c r="D44" s="4">
        <v>9299.3</v>
      </c>
      <c r="E44" s="4" t="str">
        <f>VLOOKUP(A44,HOP!A:L,12,0)</f>
        <v>9299.30</v>
      </c>
      <c r="F44" s="4" t="str">
        <f>VLOOKUP(A44,HOP!A:C,3,0)</f>
        <v>4270262</v>
      </c>
      <c r="G44" s="4">
        <f t="shared" si="2"/>
        <v>0</v>
      </c>
      <c r="H44" s="4" t="str">
        <f t="shared" si="3"/>
        <v>，4270262</v>
      </c>
      <c r="I44" s="4" t="str">
        <f>VLOOKUP(A44,HOP!A:U,21,0)</f>
        <v>直采</v>
      </c>
    </row>
    <row r="45" s="4" customFormat="1" hidden="1" spans="1:9">
      <c r="A45" s="5">
        <v>28520680544</v>
      </c>
      <c r="B45" s="6">
        <v>45310</v>
      </c>
      <c r="C45" s="6">
        <v>45317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999228527810983</v>
      </c>
      <c r="B46" s="6">
        <v>45314</v>
      </c>
      <c r="C46" s="6">
        <v>45317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999228530914202</v>
      </c>
      <c r="B47" s="6">
        <v>45316</v>
      </c>
      <c r="C47" s="6">
        <v>45317</v>
      </c>
      <c r="D47" s="4">
        <v>327.19</v>
      </c>
      <c r="E47" s="4" t="str">
        <f>VLOOKUP(A47,HOP!A:L,12,0)</f>
        <v>327.19</v>
      </c>
      <c r="F47" s="4" t="str">
        <f>VLOOKUP(A47,HOP!A:C,3,0)</f>
        <v>4273684</v>
      </c>
      <c r="G47" s="4">
        <f t="shared" si="2"/>
        <v>0</v>
      </c>
      <c r="H47" s="4" t="str">
        <f t="shared" si="3"/>
        <v>，4273684</v>
      </c>
      <c r="I47" s="4" t="str">
        <f>VLOOKUP(A47,HOP!A:U,21,0)</f>
        <v>直连</v>
      </c>
    </row>
    <row r="48" s="4" customFormat="1" hidden="1" spans="1:9">
      <c r="A48" s="5">
        <v>999228541625901</v>
      </c>
      <c r="B48" s="6">
        <v>45314</v>
      </c>
      <c r="C48" s="6">
        <v>45317</v>
      </c>
      <c r="D48" s="4">
        <v>8872.62</v>
      </c>
      <c r="E48" s="4" t="str">
        <f>VLOOKUP(A48,HOP!A:L,12,0)</f>
        <v>8872.62</v>
      </c>
      <c r="F48" s="4" t="str">
        <f>VLOOKUP(A48,HOP!A:C,3,0)</f>
        <v>4275754</v>
      </c>
      <c r="G48" s="4">
        <f t="shared" si="2"/>
        <v>0</v>
      </c>
      <c r="H48" s="4" t="str">
        <f t="shared" si="3"/>
        <v>，4275754</v>
      </c>
      <c r="I48" s="4" t="str">
        <f>VLOOKUP(A48,HOP!A:U,21,0)</f>
        <v>直采</v>
      </c>
    </row>
    <row r="49" s="4" customFormat="1" hidden="1" spans="1:9">
      <c r="A49" s="5">
        <v>999228606859553</v>
      </c>
      <c r="B49" s="6">
        <v>45312</v>
      </c>
      <c r="C49" s="6">
        <v>45317</v>
      </c>
      <c r="D49" s="4">
        <v>6160.2</v>
      </c>
      <c r="E49" s="4" t="str">
        <f>VLOOKUP(A49,HOP!A:L,12,0)</f>
        <v>6160.20</v>
      </c>
      <c r="F49" s="4" t="str">
        <f>VLOOKUP(A49,HOP!A:C,3,0)</f>
        <v>4314477</v>
      </c>
      <c r="G49" s="4">
        <f t="shared" si="2"/>
        <v>0</v>
      </c>
      <c r="H49" s="4" t="str">
        <f t="shared" si="3"/>
        <v>，4314477</v>
      </c>
      <c r="I49" s="4" t="str">
        <f>VLOOKUP(A49,HOP!A:U,21,0)</f>
        <v>直连</v>
      </c>
    </row>
    <row r="50" s="4" customFormat="1" hidden="1" spans="1:9">
      <c r="A50" s="5">
        <v>999228607581119</v>
      </c>
      <c r="B50" s="6">
        <v>45314</v>
      </c>
      <c r="C50" s="6">
        <v>45317</v>
      </c>
      <c r="D50" s="4">
        <v>1433.55</v>
      </c>
      <c r="E50" s="4" t="str">
        <f>VLOOKUP(A50,HOP!A:L,12,0)</f>
        <v>1433.55</v>
      </c>
      <c r="F50" s="4" t="str">
        <f>VLOOKUP(A50,HOP!A:C,3,0)</f>
        <v>4314698</v>
      </c>
      <c r="G50" s="4">
        <f t="shared" si="2"/>
        <v>0</v>
      </c>
      <c r="H50" s="4" t="str">
        <f t="shared" si="3"/>
        <v>，4314698</v>
      </c>
      <c r="I50" s="4" t="str">
        <f>VLOOKUP(A50,HOP!A:U,21,0)</f>
        <v>直采</v>
      </c>
    </row>
    <row r="51" s="4" customFormat="1" hidden="1" spans="1:9">
      <c r="A51" s="5">
        <v>999229305350658</v>
      </c>
      <c r="B51" s="6">
        <v>45313</v>
      </c>
      <c r="C51" s="6">
        <v>45317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29419587755</v>
      </c>
      <c r="B52" s="6">
        <v>45312</v>
      </c>
      <c r="C52" s="6">
        <v>45317</v>
      </c>
      <c r="D52" s="4">
        <v>3617.1</v>
      </c>
      <c r="E52" s="4" t="str">
        <f>VLOOKUP(A52,HOP!A:L,12,0)</f>
        <v>3617.10</v>
      </c>
      <c r="F52" s="4" t="str">
        <f>VLOOKUP(A52,HOP!A:C,3,0)</f>
        <v>4480607</v>
      </c>
      <c r="G52" s="4">
        <f t="shared" si="2"/>
        <v>0</v>
      </c>
      <c r="H52" s="4" t="str">
        <f t="shared" si="3"/>
        <v>，4480607</v>
      </c>
      <c r="I52" s="4" t="str">
        <f>VLOOKUP(A52,HOP!A:U,21,0)</f>
        <v>直采</v>
      </c>
    </row>
    <row r="53" s="4" customFormat="1" hidden="1" spans="1:9">
      <c r="A53" s="5">
        <v>29419587757</v>
      </c>
      <c r="B53" s="6">
        <v>45312</v>
      </c>
      <c r="C53" s="6">
        <v>45317</v>
      </c>
      <c r="D53" s="4">
        <v>3617.1</v>
      </c>
      <c r="E53" s="4" t="str">
        <f>VLOOKUP(A53,HOP!A:L,12,0)</f>
        <v>3617.10</v>
      </c>
      <c r="F53" s="4" t="str">
        <f>VLOOKUP(A53,HOP!A:C,3,0)</f>
        <v>4480608</v>
      </c>
      <c r="G53" s="4">
        <f t="shared" si="2"/>
        <v>0</v>
      </c>
      <c r="H53" s="4" t="str">
        <f t="shared" si="3"/>
        <v>，4480608</v>
      </c>
      <c r="I53" s="4" t="str">
        <f>VLOOKUP(A53,HOP!A:U,21,0)</f>
        <v>直采</v>
      </c>
    </row>
    <row r="54" s="4" customFormat="1" hidden="1" spans="1:9">
      <c r="A54" s="5">
        <v>999229424836968</v>
      </c>
      <c r="B54" s="6">
        <v>45316</v>
      </c>
      <c r="C54" s="6">
        <v>45317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999228393383063</v>
      </c>
      <c r="B55" s="6">
        <v>45314</v>
      </c>
      <c r="C55" s="6">
        <v>45317</v>
      </c>
      <c r="D55" s="4">
        <v>4024.5</v>
      </c>
      <c r="E55" s="4" t="str">
        <f>VLOOKUP(A55,HOP!A:L,12,0)</f>
        <v>4024.50</v>
      </c>
      <c r="F55" s="4" t="str">
        <f>VLOOKUP(A55,HOP!A:C,3,0)</f>
        <v>4226361</v>
      </c>
      <c r="G55" s="4">
        <f t="shared" si="2"/>
        <v>0</v>
      </c>
      <c r="H55" s="4" t="str">
        <f t="shared" si="3"/>
        <v>，4226361</v>
      </c>
      <c r="I55" s="4" t="str">
        <f>VLOOKUP(A55,HOP!A:U,21,0)</f>
        <v>直连</v>
      </c>
    </row>
    <row r="56" s="4" customFormat="1" hidden="1" spans="1:9">
      <c r="A56" s="5">
        <v>999229498269374</v>
      </c>
      <c r="B56" s="6">
        <v>45316</v>
      </c>
      <c r="C56" s="6">
        <v>45317</v>
      </c>
      <c r="D56" s="4">
        <v>1864.78</v>
      </c>
      <c r="E56" s="4" t="str">
        <f>VLOOKUP(A56,HOP!A:L,12,0)</f>
        <v>1864.78</v>
      </c>
      <c r="F56" s="4" t="str">
        <f>VLOOKUP(A56,HOP!A:C,3,0)</f>
        <v>4553205</v>
      </c>
      <c r="G56" s="4">
        <f t="shared" si="2"/>
        <v>0</v>
      </c>
      <c r="H56" s="4" t="str">
        <f t="shared" si="3"/>
        <v>，4553205</v>
      </c>
      <c r="I56" s="4" t="str">
        <f>VLOOKUP(A56,HOP!A:U,21,0)</f>
        <v>直采</v>
      </c>
    </row>
    <row r="57" s="4" customFormat="1" hidden="1" spans="1:9">
      <c r="A57" s="5">
        <v>999229648292833</v>
      </c>
      <c r="B57" s="6">
        <v>45316</v>
      </c>
      <c r="C57" s="6">
        <v>45317</v>
      </c>
      <c r="D57" s="4">
        <v>3786.32</v>
      </c>
      <c r="E57" s="4" t="str">
        <f>VLOOKUP(A57,HOP!A:L,12,0)</f>
        <v>3786.32</v>
      </c>
      <c r="F57" s="4" t="str">
        <f>VLOOKUP(A57,HOP!A:C,3,0)</f>
        <v>4586441</v>
      </c>
      <c r="G57" s="4">
        <f t="shared" si="2"/>
        <v>0</v>
      </c>
      <c r="H57" s="4" t="str">
        <f t="shared" si="3"/>
        <v>，4586441</v>
      </c>
      <c r="I57" s="4" t="str">
        <f>VLOOKUP(A57,HOP!A:U,21,0)</f>
        <v>直采</v>
      </c>
    </row>
    <row r="58" s="4" customFormat="1" hidden="1" spans="1:9">
      <c r="A58" s="5">
        <v>999229692725105</v>
      </c>
      <c r="B58" s="6">
        <v>45313</v>
      </c>
      <c r="C58" s="6">
        <v>45317</v>
      </c>
      <c r="D58" s="4">
        <v>4573.56</v>
      </c>
      <c r="E58" s="4" t="str">
        <f>VLOOKUP(A58,HOP!A:L,12,0)</f>
        <v>4573.56</v>
      </c>
      <c r="F58" s="4" t="str">
        <f>VLOOKUP(A58,HOP!A:C,3,0)</f>
        <v>4592469</v>
      </c>
      <c r="G58" s="4">
        <f t="shared" si="2"/>
        <v>0</v>
      </c>
      <c r="H58" s="4" t="str">
        <f t="shared" si="3"/>
        <v>，4592469</v>
      </c>
      <c r="I58" s="4" t="str">
        <f>VLOOKUP(A58,HOP!A:U,21,0)</f>
        <v>直采</v>
      </c>
    </row>
    <row r="59" s="4" customFormat="1" hidden="1" spans="1:9">
      <c r="A59" s="5">
        <v>999229740558255</v>
      </c>
      <c r="B59" s="6">
        <v>45316</v>
      </c>
      <c r="C59" s="6">
        <v>45317</v>
      </c>
      <c r="D59" s="4">
        <v>1728.34</v>
      </c>
      <c r="E59" s="4" t="str">
        <f>VLOOKUP(A59,HOP!A:L,12,0)</f>
        <v>1728.34</v>
      </c>
      <c r="F59" s="4" t="str">
        <f>VLOOKUP(A59,HOP!A:C,3,0)</f>
        <v>4600583</v>
      </c>
      <c r="G59" s="4">
        <f t="shared" si="2"/>
        <v>0</v>
      </c>
      <c r="H59" s="4" t="str">
        <f t="shared" si="3"/>
        <v>，4600583</v>
      </c>
      <c r="I59" s="4" t="str">
        <f>VLOOKUP(A59,HOP!A:U,21,0)</f>
        <v>直采</v>
      </c>
    </row>
    <row r="61" spans="4:4">
      <c r="D61" s="4">
        <f>SUM(D2:D60)</f>
        <v>120953.58</v>
      </c>
    </row>
    <row r="63" spans="4:4">
      <c r="D63" s="4" t="s">
        <v>337</v>
      </c>
    </row>
    <row r="67" spans="1:3">
      <c r="A67" s="4" t="s">
        <v>338</v>
      </c>
      <c r="C67" s="4">
        <v>70965.82</v>
      </c>
    </row>
    <row r="68" spans="1:3">
      <c r="A68" s="4" t="s">
        <v>339</v>
      </c>
      <c r="C68" s="4">
        <v>50042.12</v>
      </c>
    </row>
    <row r="69" spans="1:1">
      <c r="A69" s="4" t="s">
        <v>340</v>
      </c>
    </row>
    <row r="70" spans="1:1">
      <c r="A70" s="4" t="s">
        <v>341</v>
      </c>
    </row>
    <row r="71" spans="1:1">
      <c r="A71" s="4" t="s">
        <v>342</v>
      </c>
    </row>
    <row r="72" spans="1:3">
      <c r="A72" s="4" t="s">
        <v>343</v>
      </c>
      <c r="C72" s="4">
        <f>SUBTOTAL(9,C67:C68)</f>
        <v>121007.94</v>
      </c>
    </row>
  </sheetData>
  <autoFilter ref="A1:XFD63">
    <filterColumn colId="3">
      <filters blank="1">
        <filter val="1586.41"/>
        <filter val="120953.58 HKD"/>
        <filter val="10184.16"/>
        <filter val="1232.48"/>
        <filter val="327.19"/>
        <filter val="3617.1"/>
        <filter val="852.21"/>
        <filter val="1751.71"/>
        <filter val="6160.2"/>
        <filter val="3786.32"/>
        <filter val="9299.3"/>
        <filter val="7229.4"/>
        <filter val="976.24"/>
        <filter val="1728.34"/>
        <filter val="4024.5"/>
        <filter val="1686.35"/>
        <filter val="635.6"/>
        <filter val="1838.76"/>
        <filter val="2690.7"/>
        <filter val="3442.8"/>
        <filter val="120953.58"/>
        <filter val="1024.78"/>
        <filter val="1536.38"/>
        <filter val="1864.78"/>
        <filter val="2424.9"/>
        <filter val="582.72"/>
        <filter val="1060.62"/>
        <filter val="8872.62"/>
        <filter val="2352.27"/>
        <filter val="402.82"/>
        <filter val="2852.92"/>
        <filter val="1969.53"/>
        <filter val="1433.55"/>
        <filter val="640.06"/>
        <filter val="1144.56"/>
        <filter val="4573.56"/>
        <filter val="1665.97"/>
        <filter val="3430.17"/>
        <filter val="7838.97"/>
        <filter val="840.48"/>
        <filter val="902.08"/>
      </filters>
    </filterColumn>
    <filterColumn colId="6">
      <filters blank="1">
        <filter val="-54.4"/>
      </filters>
    </filterColumn>
    <extLst/>
  </autoFilter>
  <conditionalFormatting sqref="A1:A68 A7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1" sqref="A11:A12"/>
    </sheetView>
  </sheetViews>
  <sheetFormatPr defaultColWidth="9" defaultRowHeight="13.5"/>
  <cols>
    <col min="1" max="1" width="11.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336</v>
      </c>
    </row>
    <row r="2" s="4" customFormat="1" spans="1:10">
      <c r="A2" s="5">
        <v>999229695780055</v>
      </c>
      <c r="B2" s="6">
        <v>45314</v>
      </c>
      <c r="C2" s="6">
        <v>45315</v>
      </c>
      <c r="D2" s="4">
        <v>50</v>
      </c>
      <c r="E2" s="4" t="e">
        <f>VLOOKUP(A2,HOP!A:L,12,0)</f>
        <v>#N/A</v>
      </c>
      <c r="F2" s="4">
        <v>4592481</v>
      </c>
      <c r="G2" s="4" t="e">
        <f>D2-E2</f>
        <v>#N/A</v>
      </c>
      <c r="H2" s="4" t="str">
        <f>$H$1&amp;F2</f>
        <v>，4592481</v>
      </c>
      <c r="I2" s="4" t="e">
        <f>VLOOKUP(A2,HOP!A:U,21,0)</f>
        <v>#N/A</v>
      </c>
      <c r="J2" s="4" t="s">
        <v>344</v>
      </c>
    </row>
    <row r="4" spans="4:4">
      <c r="D4" s="4">
        <f>SUM(D2:D3)</f>
        <v>50</v>
      </c>
    </row>
    <row r="11" spans="1:1">
      <c r="A11" s="4" t="s">
        <v>340</v>
      </c>
    </row>
    <row r="12" spans="1:1">
      <c r="A12" s="4" t="s">
        <v>341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345</v>
      </c>
      <c r="B1" s="2" t="s">
        <v>346</v>
      </c>
      <c r="C1" s="2" t="s">
        <v>347</v>
      </c>
      <c r="D1" s="2" t="s">
        <v>348</v>
      </c>
      <c r="E1" s="2" t="s">
        <v>13</v>
      </c>
      <c r="F1" s="2" t="s">
        <v>5</v>
      </c>
      <c r="G1" s="2" t="s">
        <v>6</v>
      </c>
      <c r="H1" s="2" t="s">
        <v>349</v>
      </c>
      <c r="I1" s="2" t="s">
        <v>350</v>
      </c>
      <c r="J1" s="2" t="s">
        <v>351</v>
      </c>
      <c r="K1" s="2" t="s">
        <v>352</v>
      </c>
      <c r="L1" s="2" t="s">
        <v>353</v>
      </c>
      <c r="M1" s="2" t="s">
        <v>354</v>
      </c>
      <c r="N1" s="2" t="s">
        <v>355</v>
      </c>
      <c r="O1" s="2" t="s">
        <v>356</v>
      </c>
      <c r="P1" s="2" t="s">
        <v>357</v>
      </c>
      <c r="Q1" s="2" t="s">
        <v>358</v>
      </c>
      <c r="R1" s="2" t="s">
        <v>359</v>
      </c>
      <c r="S1" s="2" t="s">
        <v>360</v>
      </c>
      <c r="T1" s="2" t="s">
        <v>361</v>
      </c>
      <c r="U1" s="2" t="s">
        <v>362</v>
      </c>
      <c r="V1" s="2" t="s">
        <v>363</v>
      </c>
    </row>
    <row r="2" s="1" customFormat="1" spans="1:22">
      <c r="A2" s="3">
        <v>999229801805374</v>
      </c>
      <c r="B2" s="1" t="s">
        <v>364</v>
      </c>
      <c r="C2" s="1" t="s">
        <v>365</v>
      </c>
      <c r="D2" s="1" t="s">
        <v>366</v>
      </c>
      <c r="E2" s="1" t="s">
        <v>367</v>
      </c>
      <c r="F2" s="1" t="s">
        <v>368</v>
      </c>
      <c r="G2" s="1" t="s">
        <v>369</v>
      </c>
      <c r="H2" s="1" t="s">
        <v>370</v>
      </c>
      <c r="I2" s="1" t="s">
        <v>371</v>
      </c>
      <c r="J2" s="1" t="s">
        <v>30</v>
      </c>
      <c r="K2" s="1" t="s">
        <v>372</v>
      </c>
      <c r="L2" s="1" t="s">
        <v>372</v>
      </c>
      <c r="M2" s="1" t="s">
        <v>373</v>
      </c>
      <c r="N2" s="1" t="s">
        <v>373</v>
      </c>
      <c r="O2" s="1" t="s">
        <v>374</v>
      </c>
      <c r="P2" s="1" t="s">
        <v>375</v>
      </c>
      <c r="Q2" s="1" t="s">
        <v>376</v>
      </c>
      <c r="R2" s="1" t="s">
        <v>377</v>
      </c>
      <c r="S2" s="1" t="s">
        <v>378</v>
      </c>
      <c r="T2" s="1" t="s">
        <v>379</v>
      </c>
      <c r="U2" s="1" t="s">
        <v>380</v>
      </c>
      <c r="V2" s="1" t="s">
        <v>381</v>
      </c>
    </row>
    <row r="3" s="1" customFormat="1" spans="1:22">
      <c r="A3" s="3">
        <v>999229773984134</v>
      </c>
      <c r="B3" s="1" t="s">
        <v>364</v>
      </c>
      <c r="C3" s="1" t="s">
        <v>382</v>
      </c>
      <c r="D3" s="1" t="s">
        <v>383</v>
      </c>
      <c r="E3" s="1" t="s">
        <v>384</v>
      </c>
      <c r="F3" s="1" t="s">
        <v>368</v>
      </c>
      <c r="G3" s="1" t="s">
        <v>385</v>
      </c>
      <c r="H3" s="1" t="s">
        <v>370</v>
      </c>
      <c r="I3" s="1" t="s">
        <v>386</v>
      </c>
      <c r="J3" s="1" t="s">
        <v>30</v>
      </c>
      <c r="K3" s="1" t="s">
        <v>387</v>
      </c>
      <c r="L3" s="1" t="s">
        <v>387</v>
      </c>
      <c r="M3" s="1" t="s">
        <v>373</v>
      </c>
      <c r="N3" s="1" t="s">
        <v>373</v>
      </c>
      <c r="O3" s="1" t="s">
        <v>374</v>
      </c>
      <c r="P3" s="1" t="s">
        <v>375</v>
      </c>
      <c r="Q3" s="1" t="s">
        <v>376</v>
      </c>
      <c r="R3" s="1" t="s">
        <v>388</v>
      </c>
      <c r="S3" s="1" t="s">
        <v>378</v>
      </c>
      <c r="T3" s="1" t="s">
        <v>379</v>
      </c>
      <c r="U3" s="1" t="s">
        <v>380</v>
      </c>
      <c r="V3" s="1" t="s">
        <v>389</v>
      </c>
    </row>
    <row r="4" s="1" customFormat="1" spans="1:22">
      <c r="A4" s="3">
        <v>999229740558255</v>
      </c>
      <c r="B4" s="1" t="s">
        <v>390</v>
      </c>
      <c r="C4" s="1" t="s">
        <v>391</v>
      </c>
      <c r="D4" s="1" t="s">
        <v>392</v>
      </c>
      <c r="E4" s="1" t="s">
        <v>393</v>
      </c>
      <c r="F4" s="1" t="s">
        <v>385</v>
      </c>
      <c r="G4" s="1" t="s">
        <v>394</v>
      </c>
      <c r="H4" s="1" t="s">
        <v>370</v>
      </c>
      <c r="I4" s="1" t="s">
        <v>395</v>
      </c>
      <c r="J4" s="1" t="s">
        <v>30</v>
      </c>
      <c r="K4" s="1" t="s">
        <v>396</v>
      </c>
      <c r="L4" s="1" t="s">
        <v>396</v>
      </c>
      <c r="M4" s="1" t="s">
        <v>373</v>
      </c>
      <c r="N4" s="1" t="s">
        <v>373</v>
      </c>
      <c r="O4" s="1" t="s">
        <v>374</v>
      </c>
      <c r="P4" s="1" t="s">
        <v>375</v>
      </c>
      <c r="Q4" s="1" t="s">
        <v>376</v>
      </c>
      <c r="R4" s="1" t="s">
        <v>397</v>
      </c>
      <c r="S4" s="1" t="s">
        <v>378</v>
      </c>
      <c r="T4" s="1" t="s">
        <v>379</v>
      </c>
      <c r="U4" s="1" t="s">
        <v>380</v>
      </c>
      <c r="V4" s="1" t="s">
        <v>398</v>
      </c>
    </row>
    <row r="5" s="1" customFormat="1" spans="1:22">
      <c r="A5" s="3">
        <v>999229700432074</v>
      </c>
      <c r="B5" s="1" t="s">
        <v>399</v>
      </c>
      <c r="C5" s="1" t="s">
        <v>400</v>
      </c>
      <c r="D5" s="1" t="s">
        <v>366</v>
      </c>
      <c r="E5" s="1" t="s">
        <v>401</v>
      </c>
      <c r="F5" s="1" t="s">
        <v>368</v>
      </c>
      <c r="G5" s="1" t="s">
        <v>385</v>
      </c>
      <c r="H5" s="1" t="s">
        <v>370</v>
      </c>
      <c r="I5" s="1" t="s">
        <v>402</v>
      </c>
      <c r="J5" s="1" t="s">
        <v>30</v>
      </c>
      <c r="K5" s="1" t="s">
        <v>403</v>
      </c>
      <c r="L5" s="1" t="s">
        <v>403</v>
      </c>
      <c r="M5" s="1" t="s">
        <v>373</v>
      </c>
      <c r="N5" s="1" t="s">
        <v>373</v>
      </c>
      <c r="O5" s="1" t="s">
        <v>374</v>
      </c>
      <c r="P5" s="1" t="s">
        <v>375</v>
      </c>
      <c r="Q5" s="1" t="s">
        <v>376</v>
      </c>
      <c r="R5" s="1" t="s">
        <v>404</v>
      </c>
      <c r="S5" s="1" t="s">
        <v>378</v>
      </c>
      <c r="T5" s="1" t="s">
        <v>379</v>
      </c>
      <c r="U5" s="1" t="s">
        <v>380</v>
      </c>
      <c r="V5" s="1" t="s">
        <v>381</v>
      </c>
    </row>
    <row r="6" s="1" customFormat="1" spans="1:22">
      <c r="A6" s="3">
        <v>999229692739126</v>
      </c>
      <c r="B6" s="1" t="s">
        <v>399</v>
      </c>
      <c r="C6" s="1" t="s">
        <v>405</v>
      </c>
      <c r="D6" s="1" t="s">
        <v>366</v>
      </c>
      <c r="E6" s="1" t="s">
        <v>406</v>
      </c>
      <c r="F6" s="1" t="s">
        <v>407</v>
      </c>
      <c r="G6" s="1" t="s">
        <v>394</v>
      </c>
      <c r="H6" s="1" t="s">
        <v>370</v>
      </c>
      <c r="I6" s="1" t="s">
        <v>402</v>
      </c>
      <c r="J6" s="1" t="s">
        <v>30</v>
      </c>
      <c r="K6" s="1" t="s">
        <v>403</v>
      </c>
      <c r="L6" s="1" t="s">
        <v>408</v>
      </c>
      <c r="M6" s="1" t="s">
        <v>409</v>
      </c>
      <c r="N6" s="1" t="s">
        <v>410</v>
      </c>
      <c r="O6" s="1" t="s">
        <v>374</v>
      </c>
      <c r="P6" s="1" t="s">
        <v>375</v>
      </c>
      <c r="Q6" s="1" t="s">
        <v>376</v>
      </c>
      <c r="R6" s="1" t="s">
        <v>411</v>
      </c>
      <c r="S6" s="1" t="s">
        <v>378</v>
      </c>
      <c r="T6" s="1" t="s">
        <v>379</v>
      </c>
      <c r="U6" s="1" t="s">
        <v>380</v>
      </c>
      <c r="V6" s="1" t="s">
        <v>381</v>
      </c>
    </row>
    <row r="7" s="1" customFormat="1" spans="1:22">
      <c r="A7" s="3">
        <v>999229692725105</v>
      </c>
      <c r="B7" s="1" t="s">
        <v>399</v>
      </c>
      <c r="C7" s="1" t="s">
        <v>412</v>
      </c>
      <c r="D7" s="1" t="s">
        <v>366</v>
      </c>
      <c r="E7" s="1" t="s">
        <v>413</v>
      </c>
      <c r="F7" s="1" t="s">
        <v>368</v>
      </c>
      <c r="G7" s="1" t="s">
        <v>394</v>
      </c>
      <c r="H7" s="1" t="s">
        <v>370</v>
      </c>
      <c r="I7" s="1" t="s">
        <v>414</v>
      </c>
      <c r="J7" s="1" t="s">
        <v>30</v>
      </c>
      <c r="K7" s="1" t="s">
        <v>415</v>
      </c>
      <c r="L7" s="1" t="s">
        <v>415</v>
      </c>
      <c r="M7" s="1" t="s">
        <v>373</v>
      </c>
      <c r="N7" s="1" t="s">
        <v>373</v>
      </c>
      <c r="O7" s="1" t="s">
        <v>374</v>
      </c>
      <c r="P7" s="1" t="s">
        <v>375</v>
      </c>
      <c r="Q7" s="1" t="s">
        <v>376</v>
      </c>
      <c r="R7" s="1" t="s">
        <v>416</v>
      </c>
      <c r="S7" s="1" t="s">
        <v>378</v>
      </c>
      <c r="T7" s="1" t="s">
        <v>379</v>
      </c>
      <c r="U7" s="1" t="s">
        <v>380</v>
      </c>
      <c r="V7" s="1" t="s">
        <v>381</v>
      </c>
    </row>
    <row r="8" s="1" customFormat="1" spans="1:22">
      <c r="A8" s="3">
        <v>999229683254559</v>
      </c>
      <c r="B8" s="1" t="s">
        <v>417</v>
      </c>
      <c r="C8" s="1" t="s">
        <v>418</v>
      </c>
      <c r="D8" s="1" t="s">
        <v>392</v>
      </c>
      <c r="E8" s="1" t="s">
        <v>419</v>
      </c>
      <c r="F8" s="1" t="s">
        <v>407</v>
      </c>
      <c r="G8" s="1" t="s">
        <v>369</v>
      </c>
      <c r="H8" s="1" t="s">
        <v>370</v>
      </c>
      <c r="I8" s="1" t="s">
        <v>420</v>
      </c>
      <c r="J8" s="1" t="s">
        <v>30</v>
      </c>
      <c r="K8" s="1" t="s">
        <v>421</v>
      </c>
      <c r="L8" s="1" t="s">
        <v>421</v>
      </c>
      <c r="M8" s="1" t="s">
        <v>373</v>
      </c>
      <c r="N8" s="1" t="s">
        <v>373</v>
      </c>
      <c r="O8" s="1" t="s">
        <v>374</v>
      </c>
      <c r="P8" s="1" t="s">
        <v>375</v>
      </c>
      <c r="Q8" s="1" t="s">
        <v>376</v>
      </c>
      <c r="R8" s="1" t="s">
        <v>422</v>
      </c>
      <c r="S8" s="1" t="s">
        <v>378</v>
      </c>
      <c r="T8" s="1" t="s">
        <v>379</v>
      </c>
      <c r="U8" s="1" t="s">
        <v>380</v>
      </c>
      <c r="V8" s="1" t="s">
        <v>398</v>
      </c>
    </row>
    <row r="9" s="1" customFormat="1" spans="1:22">
      <c r="A9" s="3">
        <v>999229678478626</v>
      </c>
      <c r="B9" s="1" t="s">
        <v>423</v>
      </c>
      <c r="C9" s="1" t="s">
        <v>424</v>
      </c>
      <c r="D9" s="1" t="s">
        <v>392</v>
      </c>
      <c r="E9" s="1" t="s">
        <v>425</v>
      </c>
      <c r="F9" s="1" t="s">
        <v>369</v>
      </c>
      <c r="G9" s="1" t="s">
        <v>385</v>
      </c>
      <c r="H9" s="1" t="s">
        <v>370</v>
      </c>
      <c r="I9" s="1" t="s">
        <v>426</v>
      </c>
      <c r="J9" s="1" t="s">
        <v>30</v>
      </c>
      <c r="K9" s="1" t="s">
        <v>427</v>
      </c>
      <c r="L9" s="1" t="s">
        <v>427</v>
      </c>
      <c r="M9" s="1" t="s">
        <v>373</v>
      </c>
      <c r="N9" s="1" t="s">
        <v>373</v>
      </c>
      <c r="O9" s="1" t="s">
        <v>374</v>
      </c>
      <c r="P9" s="1" t="s">
        <v>375</v>
      </c>
      <c r="Q9" s="1" t="s">
        <v>376</v>
      </c>
      <c r="R9" s="1" t="s">
        <v>428</v>
      </c>
      <c r="S9" s="1" t="s">
        <v>378</v>
      </c>
      <c r="T9" s="1" t="s">
        <v>379</v>
      </c>
      <c r="U9" s="1" t="s">
        <v>380</v>
      </c>
      <c r="V9" s="1" t="s">
        <v>398</v>
      </c>
    </row>
    <row r="10" s="1" customFormat="1" spans="1:22">
      <c r="A10" s="3">
        <v>999229648292833</v>
      </c>
      <c r="B10" s="1" t="s">
        <v>423</v>
      </c>
      <c r="C10" s="1" t="s">
        <v>429</v>
      </c>
      <c r="D10" s="1" t="s">
        <v>392</v>
      </c>
      <c r="E10" s="1" t="s">
        <v>430</v>
      </c>
      <c r="F10" s="1" t="s">
        <v>385</v>
      </c>
      <c r="G10" s="1" t="s">
        <v>394</v>
      </c>
      <c r="H10" s="1" t="s">
        <v>370</v>
      </c>
      <c r="I10" s="1" t="s">
        <v>431</v>
      </c>
      <c r="J10" s="1" t="s">
        <v>30</v>
      </c>
      <c r="K10" s="1" t="s">
        <v>432</v>
      </c>
      <c r="L10" s="1" t="s">
        <v>432</v>
      </c>
      <c r="M10" s="1" t="s">
        <v>373</v>
      </c>
      <c r="N10" s="1" t="s">
        <v>373</v>
      </c>
      <c r="O10" s="1" t="s">
        <v>374</v>
      </c>
      <c r="P10" s="1" t="s">
        <v>375</v>
      </c>
      <c r="Q10" s="1" t="s">
        <v>376</v>
      </c>
      <c r="R10" s="1" t="s">
        <v>433</v>
      </c>
      <c r="S10" s="1" t="s">
        <v>378</v>
      </c>
      <c r="T10" s="1" t="s">
        <v>379</v>
      </c>
      <c r="U10" s="1" t="s">
        <v>380</v>
      </c>
      <c r="V10" s="1" t="s">
        <v>398</v>
      </c>
    </row>
    <row r="11" s="1" customFormat="1" spans="1:22">
      <c r="A11" s="3">
        <v>999229642811087</v>
      </c>
      <c r="B11" s="1" t="s">
        <v>423</v>
      </c>
      <c r="C11" s="1" t="s">
        <v>434</v>
      </c>
      <c r="D11" s="1" t="s">
        <v>392</v>
      </c>
      <c r="E11" s="1" t="s">
        <v>435</v>
      </c>
      <c r="F11" s="1" t="s">
        <v>369</v>
      </c>
      <c r="G11" s="1" t="s">
        <v>385</v>
      </c>
      <c r="H11" s="1" t="s">
        <v>370</v>
      </c>
      <c r="I11" s="1" t="s">
        <v>436</v>
      </c>
      <c r="J11" s="1" t="s">
        <v>30</v>
      </c>
      <c r="K11" s="1" t="s">
        <v>437</v>
      </c>
      <c r="L11" s="1" t="s">
        <v>437</v>
      </c>
      <c r="M11" s="1" t="s">
        <v>373</v>
      </c>
      <c r="N11" s="1" t="s">
        <v>373</v>
      </c>
      <c r="O11" s="1" t="s">
        <v>374</v>
      </c>
      <c r="P11" s="1" t="s">
        <v>375</v>
      </c>
      <c r="Q11" s="1" t="s">
        <v>376</v>
      </c>
      <c r="R11" s="1" t="s">
        <v>438</v>
      </c>
      <c r="S11" s="1" t="s">
        <v>378</v>
      </c>
      <c r="T11" s="1" t="s">
        <v>379</v>
      </c>
      <c r="U11" s="1" t="s">
        <v>380</v>
      </c>
      <c r="V11" s="1" t="s">
        <v>398</v>
      </c>
    </row>
    <row r="12" s="1" customFormat="1" spans="1:22">
      <c r="A12" s="3">
        <v>999229498269374</v>
      </c>
      <c r="B12" s="1" t="s">
        <v>439</v>
      </c>
      <c r="C12" s="1" t="s">
        <v>440</v>
      </c>
      <c r="D12" s="1" t="s">
        <v>392</v>
      </c>
      <c r="E12" s="1" t="s">
        <v>441</v>
      </c>
      <c r="F12" s="1" t="s">
        <v>385</v>
      </c>
      <c r="G12" s="1" t="s">
        <v>394</v>
      </c>
      <c r="H12" s="1" t="s">
        <v>370</v>
      </c>
      <c r="I12" s="1" t="s">
        <v>442</v>
      </c>
      <c r="J12" s="1" t="s">
        <v>30</v>
      </c>
      <c r="K12" s="1" t="s">
        <v>443</v>
      </c>
      <c r="L12" s="1" t="s">
        <v>443</v>
      </c>
      <c r="M12" s="1" t="s">
        <v>373</v>
      </c>
      <c r="N12" s="1" t="s">
        <v>373</v>
      </c>
      <c r="O12" s="1" t="s">
        <v>374</v>
      </c>
      <c r="P12" s="1" t="s">
        <v>375</v>
      </c>
      <c r="Q12" s="1" t="s">
        <v>376</v>
      </c>
      <c r="R12" s="1" t="s">
        <v>444</v>
      </c>
      <c r="S12" s="1" t="s">
        <v>378</v>
      </c>
      <c r="T12" s="1" t="s">
        <v>379</v>
      </c>
      <c r="U12" s="1" t="s">
        <v>380</v>
      </c>
      <c r="V12" s="1" t="s">
        <v>398</v>
      </c>
    </row>
    <row r="13" s="1" customFormat="1" spans="1:22">
      <c r="A13" s="3">
        <v>999229433049354</v>
      </c>
      <c r="B13" s="1" t="s">
        <v>445</v>
      </c>
      <c r="C13" s="1" t="s">
        <v>446</v>
      </c>
      <c r="D13" s="1" t="s">
        <v>447</v>
      </c>
      <c r="E13" s="1" t="s">
        <v>448</v>
      </c>
      <c r="F13" s="1" t="s">
        <v>449</v>
      </c>
      <c r="G13" s="1" t="s">
        <v>369</v>
      </c>
      <c r="H13" s="1" t="s">
        <v>370</v>
      </c>
      <c r="I13" s="1" t="s">
        <v>450</v>
      </c>
      <c r="J13" s="1" t="s">
        <v>30</v>
      </c>
      <c r="K13" s="1" t="s">
        <v>451</v>
      </c>
      <c r="L13" s="1" t="s">
        <v>451</v>
      </c>
      <c r="M13" s="1" t="s">
        <v>373</v>
      </c>
      <c r="N13" s="1" t="s">
        <v>373</v>
      </c>
      <c r="O13" s="1" t="s">
        <v>374</v>
      </c>
      <c r="P13" s="1" t="s">
        <v>375</v>
      </c>
      <c r="Q13" s="1" t="s">
        <v>376</v>
      </c>
      <c r="R13" s="1" t="s">
        <v>452</v>
      </c>
      <c r="S13" s="1" t="s">
        <v>378</v>
      </c>
      <c r="T13" s="1" t="s">
        <v>379</v>
      </c>
      <c r="U13" s="1" t="s">
        <v>380</v>
      </c>
      <c r="V13" s="1" t="s">
        <v>453</v>
      </c>
    </row>
    <row r="14" s="1" customFormat="1" spans="1:22">
      <c r="A14" s="3">
        <v>29419587757</v>
      </c>
      <c r="B14" s="1" t="s">
        <v>454</v>
      </c>
      <c r="C14" s="1" t="s">
        <v>455</v>
      </c>
      <c r="D14" s="1" t="s">
        <v>447</v>
      </c>
      <c r="E14" s="1" t="s">
        <v>456</v>
      </c>
      <c r="F14" s="1" t="s">
        <v>457</v>
      </c>
      <c r="G14" s="1" t="s">
        <v>394</v>
      </c>
      <c r="H14" s="1" t="s">
        <v>370</v>
      </c>
      <c r="I14" s="1" t="s">
        <v>458</v>
      </c>
      <c r="J14" s="1" t="s">
        <v>30</v>
      </c>
      <c r="K14" s="1" t="s">
        <v>459</v>
      </c>
      <c r="L14" s="1" t="s">
        <v>459</v>
      </c>
      <c r="M14" s="1" t="s">
        <v>373</v>
      </c>
      <c r="N14" s="1" t="s">
        <v>373</v>
      </c>
      <c r="O14" s="1" t="s">
        <v>374</v>
      </c>
      <c r="P14" s="1" t="s">
        <v>375</v>
      </c>
      <c r="Q14" s="1" t="s">
        <v>376</v>
      </c>
      <c r="R14" s="1" t="s">
        <v>460</v>
      </c>
      <c r="S14" s="1" t="s">
        <v>378</v>
      </c>
      <c r="T14" s="1" t="s">
        <v>379</v>
      </c>
      <c r="U14" s="1" t="s">
        <v>380</v>
      </c>
      <c r="V14" s="1" t="s">
        <v>453</v>
      </c>
    </row>
    <row r="15" s="1" customFormat="1" spans="1:22">
      <c r="A15" s="3">
        <v>29419587755</v>
      </c>
      <c r="B15" s="1" t="s">
        <v>454</v>
      </c>
      <c r="C15" s="1" t="s">
        <v>461</v>
      </c>
      <c r="D15" s="1" t="s">
        <v>447</v>
      </c>
      <c r="E15" s="1" t="s">
        <v>462</v>
      </c>
      <c r="F15" s="1" t="s">
        <v>457</v>
      </c>
      <c r="G15" s="1" t="s">
        <v>394</v>
      </c>
      <c r="H15" s="1" t="s">
        <v>370</v>
      </c>
      <c r="I15" s="1" t="s">
        <v>458</v>
      </c>
      <c r="J15" s="1" t="s">
        <v>30</v>
      </c>
      <c r="K15" s="1" t="s">
        <v>459</v>
      </c>
      <c r="L15" s="1" t="s">
        <v>459</v>
      </c>
      <c r="M15" s="1" t="s">
        <v>373</v>
      </c>
      <c r="N15" s="1" t="s">
        <v>373</v>
      </c>
      <c r="O15" s="1" t="s">
        <v>374</v>
      </c>
      <c r="P15" s="1" t="s">
        <v>375</v>
      </c>
      <c r="Q15" s="1" t="s">
        <v>376</v>
      </c>
      <c r="R15" s="1" t="s">
        <v>463</v>
      </c>
      <c r="S15" s="1" t="s">
        <v>378</v>
      </c>
      <c r="T15" s="1" t="s">
        <v>379</v>
      </c>
      <c r="U15" s="1" t="s">
        <v>380</v>
      </c>
      <c r="V15" s="1" t="s">
        <v>453</v>
      </c>
    </row>
    <row r="16" s="1" customFormat="1" spans="1:22">
      <c r="A16" s="3">
        <v>999228607924844</v>
      </c>
      <c r="B16" s="1" t="s">
        <v>464</v>
      </c>
      <c r="C16" s="1" t="s">
        <v>465</v>
      </c>
      <c r="D16" s="1" t="s">
        <v>466</v>
      </c>
      <c r="E16" s="1" t="s">
        <v>467</v>
      </c>
      <c r="F16" s="1" t="s">
        <v>368</v>
      </c>
      <c r="G16" s="1" t="s">
        <v>385</v>
      </c>
      <c r="H16" s="1" t="s">
        <v>370</v>
      </c>
      <c r="I16" s="1" t="s">
        <v>468</v>
      </c>
      <c r="J16" s="1" t="s">
        <v>30</v>
      </c>
      <c r="K16" s="1" t="s">
        <v>469</v>
      </c>
      <c r="L16" s="1" t="s">
        <v>469</v>
      </c>
      <c r="M16" s="1" t="s">
        <v>373</v>
      </c>
      <c r="N16" s="1" t="s">
        <v>373</v>
      </c>
      <c r="O16" s="1" t="s">
        <v>374</v>
      </c>
      <c r="P16" s="1" t="s">
        <v>375</v>
      </c>
      <c r="Q16" s="1" t="s">
        <v>376</v>
      </c>
      <c r="R16" s="1" t="s">
        <v>470</v>
      </c>
      <c r="S16" s="1" t="s">
        <v>378</v>
      </c>
      <c r="T16" s="1" t="s">
        <v>379</v>
      </c>
      <c r="U16" s="1" t="s">
        <v>471</v>
      </c>
      <c r="V16" s="1" t="s">
        <v>398</v>
      </c>
    </row>
    <row r="17" s="1" customFormat="1" spans="1:22">
      <c r="A17" s="3">
        <v>999228607581119</v>
      </c>
      <c r="B17" s="1" t="s">
        <v>464</v>
      </c>
      <c r="C17" s="1" t="s">
        <v>472</v>
      </c>
      <c r="D17" s="1" t="s">
        <v>473</v>
      </c>
      <c r="E17" s="1" t="s">
        <v>474</v>
      </c>
      <c r="F17" s="1" t="s">
        <v>407</v>
      </c>
      <c r="G17" s="1" t="s">
        <v>394</v>
      </c>
      <c r="H17" s="1" t="s">
        <v>370</v>
      </c>
      <c r="I17" s="1" t="s">
        <v>475</v>
      </c>
      <c r="J17" s="1" t="s">
        <v>30</v>
      </c>
      <c r="K17" s="1" t="s">
        <v>476</v>
      </c>
      <c r="L17" s="1" t="s">
        <v>476</v>
      </c>
      <c r="M17" s="1" t="s">
        <v>373</v>
      </c>
      <c r="N17" s="1" t="s">
        <v>373</v>
      </c>
      <c r="O17" s="1" t="s">
        <v>374</v>
      </c>
      <c r="P17" s="1" t="s">
        <v>375</v>
      </c>
      <c r="Q17" s="1" t="s">
        <v>376</v>
      </c>
      <c r="R17" s="1" t="s">
        <v>477</v>
      </c>
      <c r="S17" s="1" t="s">
        <v>378</v>
      </c>
      <c r="T17" s="1" t="s">
        <v>379</v>
      </c>
      <c r="U17" s="1" t="s">
        <v>380</v>
      </c>
      <c r="V17" s="1" t="s">
        <v>381</v>
      </c>
    </row>
    <row r="18" s="1" customFormat="1" spans="1:22">
      <c r="A18" s="3">
        <v>999228606859553</v>
      </c>
      <c r="B18" s="1" t="s">
        <v>464</v>
      </c>
      <c r="C18" s="1" t="s">
        <v>478</v>
      </c>
      <c r="D18" s="1" t="s">
        <v>479</v>
      </c>
      <c r="E18" s="1" t="s">
        <v>480</v>
      </c>
      <c r="F18" s="1" t="s">
        <v>457</v>
      </c>
      <c r="G18" s="1" t="s">
        <v>394</v>
      </c>
      <c r="H18" s="1" t="s">
        <v>370</v>
      </c>
      <c r="I18" s="1" t="s">
        <v>481</v>
      </c>
      <c r="J18" s="1" t="s">
        <v>30</v>
      </c>
      <c r="K18" s="1" t="s">
        <v>482</v>
      </c>
      <c r="L18" s="1" t="s">
        <v>482</v>
      </c>
      <c r="M18" s="1" t="s">
        <v>373</v>
      </c>
      <c r="N18" s="1" t="s">
        <v>373</v>
      </c>
      <c r="O18" s="1" t="s">
        <v>374</v>
      </c>
      <c r="P18" s="1" t="s">
        <v>375</v>
      </c>
      <c r="Q18" s="1" t="s">
        <v>376</v>
      </c>
      <c r="R18" s="1" t="s">
        <v>483</v>
      </c>
      <c r="S18" s="1" t="s">
        <v>378</v>
      </c>
      <c r="T18" s="1" t="s">
        <v>379</v>
      </c>
      <c r="U18" s="1" t="s">
        <v>471</v>
      </c>
      <c r="V18" s="1" t="s">
        <v>484</v>
      </c>
    </row>
    <row r="19" s="1" customFormat="1" spans="1:22">
      <c r="A19" s="3">
        <v>999228573248996</v>
      </c>
      <c r="B19" s="1" t="s">
        <v>485</v>
      </c>
      <c r="C19" s="1" t="s">
        <v>486</v>
      </c>
      <c r="D19" s="1" t="s">
        <v>487</v>
      </c>
      <c r="E19" s="1" t="s">
        <v>488</v>
      </c>
      <c r="F19" s="1" t="s">
        <v>369</v>
      </c>
      <c r="G19" s="1" t="s">
        <v>385</v>
      </c>
      <c r="H19" s="1" t="s">
        <v>370</v>
      </c>
      <c r="I19" s="1" t="s">
        <v>489</v>
      </c>
      <c r="J19" s="1" t="s">
        <v>30</v>
      </c>
      <c r="K19" s="1" t="s">
        <v>490</v>
      </c>
      <c r="L19" s="1" t="s">
        <v>490</v>
      </c>
      <c r="M19" s="1" t="s">
        <v>373</v>
      </c>
      <c r="N19" s="1" t="s">
        <v>373</v>
      </c>
      <c r="O19" s="1" t="s">
        <v>374</v>
      </c>
      <c r="P19" s="1" t="s">
        <v>375</v>
      </c>
      <c r="Q19" s="1" t="s">
        <v>376</v>
      </c>
      <c r="R19" s="1" t="s">
        <v>491</v>
      </c>
      <c r="S19" s="1" t="s">
        <v>378</v>
      </c>
      <c r="T19" s="1" t="s">
        <v>379</v>
      </c>
      <c r="U19" s="1" t="s">
        <v>471</v>
      </c>
      <c r="V19" s="1" t="s">
        <v>398</v>
      </c>
    </row>
    <row r="20" s="1" customFormat="1" spans="1:22">
      <c r="A20" s="3">
        <v>999228571607264</v>
      </c>
      <c r="B20" s="1" t="s">
        <v>485</v>
      </c>
      <c r="C20" s="1" t="s">
        <v>492</v>
      </c>
      <c r="D20" s="1" t="s">
        <v>493</v>
      </c>
      <c r="E20" s="1" t="s">
        <v>494</v>
      </c>
      <c r="F20" s="1" t="s">
        <v>369</v>
      </c>
      <c r="G20" s="1" t="s">
        <v>385</v>
      </c>
      <c r="H20" s="1" t="s">
        <v>370</v>
      </c>
      <c r="I20" s="1" t="s">
        <v>495</v>
      </c>
      <c r="J20" s="1" t="s">
        <v>30</v>
      </c>
      <c r="K20" s="1" t="s">
        <v>496</v>
      </c>
      <c r="L20" s="1" t="s">
        <v>496</v>
      </c>
      <c r="M20" s="1" t="s">
        <v>373</v>
      </c>
      <c r="N20" s="1" t="s">
        <v>373</v>
      </c>
      <c r="O20" s="1" t="s">
        <v>374</v>
      </c>
      <c r="P20" s="1" t="s">
        <v>375</v>
      </c>
      <c r="Q20" s="1" t="s">
        <v>376</v>
      </c>
      <c r="R20" s="1" t="s">
        <v>497</v>
      </c>
      <c r="S20" s="1" t="s">
        <v>378</v>
      </c>
      <c r="T20" s="1" t="s">
        <v>379</v>
      </c>
      <c r="U20" s="1" t="s">
        <v>471</v>
      </c>
      <c r="V20" s="1" t="s">
        <v>484</v>
      </c>
    </row>
    <row r="21" s="1" customFormat="1" spans="1:22">
      <c r="A21" s="3">
        <v>999228559816791</v>
      </c>
      <c r="B21" s="1" t="s">
        <v>498</v>
      </c>
      <c r="C21" s="1" t="s">
        <v>499</v>
      </c>
      <c r="D21" s="1" t="s">
        <v>500</v>
      </c>
      <c r="E21" s="1" t="s">
        <v>501</v>
      </c>
      <c r="F21" s="1" t="s">
        <v>502</v>
      </c>
      <c r="G21" s="1" t="s">
        <v>369</v>
      </c>
      <c r="H21" s="1" t="s">
        <v>370</v>
      </c>
      <c r="I21" s="1" t="s">
        <v>503</v>
      </c>
      <c r="J21" s="1" t="s">
        <v>30</v>
      </c>
      <c r="K21" s="1" t="s">
        <v>504</v>
      </c>
      <c r="L21" s="1" t="s">
        <v>504</v>
      </c>
      <c r="M21" s="1" t="s">
        <v>373</v>
      </c>
      <c r="N21" s="1" t="s">
        <v>373</v>
      </c>
      <c r="O21" s="1" t="s">
        <v>374</v>
      </c>
      <c r="P21" s="1" t="s">
        <v>375</v>
      </c>
      <c r="Q21" s="1" t="s">
        <v>376</v>
      </c>
      <c r="R21" s="1" t="s">
        <v>505</v>
      </c>
      <c r="S21" s="1" t="s">
        <v>378</v>
      </c>
      <c r="T21" s="1" t="s">
        <v>379</v>
      </c>
      <c r="U21" s="1" t="s">
        <v>380</v>
      </c>
      <c r="V21" s="1" t="s">
        <v>398</v>
      </c>
    </row>
    <row r="22" s="1" customFormat="1" spans="1:22">
      <c r="A22" s="3">
        <v>999228541625901</v>
      </c>
      <c r="B22" s="1" t="s">
        <v>506</v>
      </c>
      <c r="C22" s="1" t="s">
        <v>507</v>
      </c>
      <c r="D22" s="1" t="s">
        <v>508</v>
      </c>
      <c r="E22" s="1" t="s">
        <v>509</v>
      </c>
      <c r="F22" s="1" t="s">
        <v>407</v>
      </c>
      <c r="G22" s="1" t="s">
        <v>394</v>
      </c>
      <c r="H22" s="1" t="s">
        <v>370</v>
      </c>
      <c r="I22" s="1" t="s">
        <v>510</v>
      </c>
      <c r="J22" s="1" t="s">
        <v>30</v>
      </c>
      <c r="K22" s="1" t="s">
        <v>511</v>
      </c>
      <c r="L22" s="1" t="s">
        <v>511</v>
      </c>
      <c r="M22" s="1" t="s">
        <v>373</v>
      </c>
      <c r="N22" s="1" t="s">
        <v>373</v>
      </c>
      <c r="O22" s="1" t="s">
        <v>374</v>
      </c>
      <c r="P22" s="1" t="s">
        <v>375</v>
      </c>
      <c r="Q22" s="1" t="s">
        <v>376</v>
      </c>
      <c r="R22" s="1" t="s">
        <v>512</v>
      </c>
      <c r="S22" s="1" t="s">
        <v>378</v>
      </c>
      <c r="T22" s="1" t="s">
        <v>379</v>
      </c>
      <c r="U22" s="1" t="s">
        <v>380</v>
      </c>
      <c r="V22" s="1" t="s">
        <v>453</v>
      </c>
    </row>
    <row r="23" s="1" customFormat="1" spans="1:22">
      <c r="A23" s="3">
        <v>999228530914202</v>
      </c>
      <c r="B23" s="1" t="s">
        <v>513</v>
      </c>
      <c r="C23" s="1" t="s">
        <v>514</v>
      </c>
      <c r="D23" s="1" t="s">
        <v>515</v>
      </c>
      <c r="E23" s="1" t="s">
        <v>516</v>
      </c>
      <c r="F23" s="1" t="s">
        <v>385</v>
      </c>
      <c r="G23" s="1" t="s">
        <v>394</v>
      </c>
      <c r="H23" s="1" t="s">
        <v>370</v>
      </c>
      <c r="I23" s="1" t="s">
        <v>517</v>
      </c>
      <c r="J23" s="1" t="s">
        <v>30</v>
      </c>
      <c r="K23" s="1" t="s">
        <v>518</v>
      </c>
      <c r="L23" s="1" t="s">
        <v>518</v>
      </c>
      <c r="M23" s="1" t="s">
        <v>373</v>
      </c>
      <c r="N23" s="1" t="s">
        <v>373</v>
      </c>
      <c r="O23" s="1" t="s">
        <v>374</v>
      </c>
      <c r="P23" s="1" t="s">
        <v>375</v>
      </c>
      <c r="Q23" s="1" t="s">
        <v>376</v>
      </c>
      <c r="R23" s="1" t="s">
        <v>519</v>
      </c>
      <c r="S23" s="1" t="s">
        <v>378</v>
      </c>
      <c r="T23" s="1" t="s">
        <v>379</v>
      </c>
      <c r="U23" s="1" t="s">
        <v>471</v>
      </c>
      <c r="V23" s="1" t="s">
        <v>381</v>
      </c>
    </row>
    <row r="24" s="1" customFormat="1" spans="1:22">
      <c r="A24" s="3">
        <v>999228514137082</v>
      </c>
      <c r="B24" s="1" t="s">
        <v>520</v>
      </c>
      <c r="C24" s="1" t="s">
        <v>521</v>
      </c>
      <c r="D24" s="1" t="s">
        <v>500</v>
      </c>
      <c r="E24" s="1" t="s">
        <v>522</v>
      </c>
      <c r="F24" s="1" t="s">
        <v>368</v>
      </c>
      <c r="G24" s="1" t="s">
        <v>394</v>
      </c>
      <c r="H24" s="1" t="s">
        <v>370</v>
      </c>
      <c r="I24" s="1" t="s">
        <v>523</v>
      </c>
      <c r="J24" s="1" t="s">
        <v>30</v>
      </c>
      <c r="K24" s="1" t="s">
        <v>524</v>
      </c>
      <c r="L24" s="1" t="s">
        <v>524</v>
      </c>
      <c r="M24" s="1" t="s">
        <v>373</v>
      </c>
      <c r="N24" s="1" t="s">
        <v>373</v>
      </c>
      <c r="O24" s="1" t="s">
        <v>374</v>
      </c>
      <c r="P24" s="1" t="s">
        <v>375</v>
      </c>
      <c r="Q24" s="1" t="s">
        <v>376</v>
      </c>
      <c r="R24" s="1" t="s">
        <v>525</v>
      </c>
      <c r="S24" s="1" t="s">
        <v>378</v>
      </c>
      <c r="T24" s="1" t="s">
        <v>379</v>
      </c>
      <c r="U24" s="1" t="s">
        <v>380</v>
      </c>
      <c r="V24" s="1" t="s">
        <v>398</v>
      </c>
    </row>
    <row r="25" s="1" customFormat="1" spans="1:22">
      <c r="A25" s="3">
        <v>999228509457614</v>
      </c>
      <c r="B25" s="1" t="s">
        <v>520</v>
      </c>
      <c r="C25" s="1" t="s">
        <v>526</v>
      </c>
      <c r="D25" s="1" t="s">
        <v>527</v>
      </c>
      <c r="E25" s="1" t="s">
        <v>528</v>
      </c>
      <c r="F25" s="1" t="s">
        <v>368</v>
      </c>
      <c r="G25" s="1" t="s">
        <v>385</v>
      </c>
      <c r="H25" s="1" t="s">
        <v>370</v>
      </c>
      <c r="I25" s="1" t="s">
        <v>529</v>
      </c>
      <c r="J25" s="1" t="s">
        <v>30</v>
      </c>
      <c r="K25" s="1" t="s">
        <v>530</v>
      </c>
      <c r="L25" s="1" t="s">
        <v>530</v>
      </c>
      <c r="M25" s="1" t="s">
        <v>373</v>
      </c>
      <c r="N25" s="1" t="s">
        <v>373</v>
      </c>
      <c r="O25" s="1" t="s">
        <v>374</v>
      </c>
      <c r="P25" s="1" t="s">
        <v>375</v>
      </c>
      <c r="Q25" s="1" t="s">
        <v>376</v>
      </c>
      <c r="R25" s="1" t="s">
        <v>531</v>
      </c>
      <c r="S25" s="1" t="s">
        <v>378</v>
      </c>
      <c r="T25" s="1" t="s">
        <v>379</v>
      </c>
      <c r="U25" s="1" t="s">
        <v>380</v>
      </c>
      <c r="V25" s="1" t="s">
        <v>453</v>
      </c>
    </row>
    <row r="26" s="1" customFormat="1" spans="1:22">
      <c r="A26" s="3">
        <v>999228506968795</v>
      </c>
      <c r="B26" s="1" t="s">
        <v>520</v>
      </c>
      <c r="C26" s="1" t="s">
        <v>532</v>
      </c>
      <c r="D26" s="1" t="s">
        <v>533</v>
      </c>
      <c r="E26" s="1" t="s">
        <v>534</v>
      </c>
      <c r="F26" s="1" t="s">
        <v>407</v>
      </c>
      <c r="G26" s="1" t="s">
        <v>385</v>
      </c>
      <c r="H26" s="1" t="s">
        <v>370</v>
      </c>
      <c r="I26" s="1" t="s">
        <v>535</v>
      </c>
      <c r="J26" s="1" t="s">
        <v>30</v>
      </c>
      <c r="K26" s="1" t="s">
        <v>536</v>
      </c>
      <c r="L26" s="1" t="s">
        <v>536</v>
      </c>
      <c r="M26" s="1" t="s">
        <v>373</v>
      </c>
      <c r="N26" s="1" t="s">
        <v>373</v>
      </c>
      <c r="O26" s="1" t="s">
        <v>374</v>
      </c>
      <c r="P26" s="1" t="s">
        <v>375</v>
      </c>
      <c r="Q26" s="1" t="s">
        <v>376</v>
      </c>
      <c r="R26" s="1" t="s">
        <v>537</v>
      </c>
      <c r="S26" s="1" t="s">
        <v>378</v>
      </c>
      <c r="T26" s="1" t="s">
        <v>379</v>
      </c>
      <c r="U26" s="1" t="s">
        <v>471</v>
      </c>
      <c r="V26" s="1" t="s">
        <v>538</v>
      </c>
    </row>
    <row r="27" s="1" customFormat="1" spans="1:22">
      <c r="A27" s="3">
        <v>999228493148947</v>
      </c>
      <c r="B27" s="1" t="s">
        <v>539</v>
      </c>
      <c r="C27" s="1" t="s">
        <v>540</v>
      </c>
      <c r="D27" s="1" t="s">
        <v>493</v>
      </c>
      <c r="E27" s="1" t="s">
        <v>541</v>
      </c>
      <c r="F27" s="1" t="s">
        <v>369</v>
      </c>
      <c r="G27" s="1" t="s">
        <v>385</v>
      </c>
      <c r="H27" s="1" t="s">
        <v>370</v>
      </c>
      <c r="I27" s="1" t="s">
        <v>542</v>
      </c>
      <c r="J27" s="1" t="s">
        <v>30</v>
      </c>
      <c r="K27" s="1" t="s">
        <v>543</v>
      </c>
      <c r="L27" s="1" t="s">
        <v>543</v>
      </c>
      <c r="M27" s="1" t="s">
        <v>373</v>
      </c>
      <c r="N27" s="1" t="s">
        <v>373</v>
      </c>
      <c r="O27" s="1" t="s">
        <v>374</v>
      </c>
      <c r="P27" s="1" t="s">
        <v>375</v>
      </c>
      <c r="Q27" s="1" t="s">
        <v>376</v>
      </c>
      <c r="R27" s="1" t="s">
        <v>544</v>
      </c>
      <c r="S27" s="1" t="s">
        <v>378</v>
      </c>
      <c r="T27" s="1" t="s">
        <v>379</v>
      </c>
      <c r="U27" s="1" t="s">
        <v>471</v>
      </c>
      <c r="V27" s="1" t="s">
        <v>484</v>
      </c>
    </row>
    <row r="28" s="1" customFormat="1" spans="1:22">
      <c r="A28" s="3">
        <v>999228483241969</v>
      </c>
      <c r="B28" s="1" t="s">
        <v>545</v>
      </c>
      <c r="C28" s="1" t="s">
        <v>546</v>
      </c>
      <c r="D28" s="1" t="s">
        <v>547</v>
      </c>
      <c r="E28" s="1" t="s">
        <v>548</v>
      </c>
      <c r="F28" s="1" t="s">
        <v>407</v>
      </c>
      <c r="G28" s="1" t="s">
        <v>385</v>
      </c>
      <c r="H28" s="1" t="s">
        <v>370</v>
      </c>
      <c r="I28" s="1" t="s">
        <v>549</v>
      </c>
      <c r="J28" s="1" t="s">
        <v>30</v>
      </c>
      <c r="K28" s="1" t="s">
        <v>550</v>
      </c>
      <c r="L28" s="1" t="s">
        <v>550</v>
      </c>
      <c r="M28" s="1" t="s">
        <v>373</v>
      </c>
      <c r="N28" s="1" t="s">
        <v>373</v>
      </c>
      <c r="O28" s="1" t="s">
        <v>374</v>
      </c>
      <c r="P28" s="1" t="s">
        <v>375</v>
      </c>
      <c r="Q28" s="1" t="s">
        <v>376</v>
      </c>
      <c r="R28" s="1" t="s">
        <v>551</v>
      </c>
      <c r="S28" s="1" t="s">
        <v>378</v>
      </c>
      <c r="T28" s="1" t="s">
        <v>379</v>
      </c>
      <c r="U28" s="1" t="s">
        <v>471</v>
      </c>
      <c r="V28" s="1" t="s">
        <v>552</v>
      </c>
    </row>
    <row r="29" s="1" customFormat="1" spans="1:22">
      <c r="A29" s="3">
        <v>999228474014469</v>
      </c>
      <c r="B29" s="1" t="s">
        <v>545</v>
      </c>
      <c r="C29" s="1" t="s">
        <v>553</v>
      </c>
      <c r="D29" s="1" t="s">
        <v>554</v>
      </c>
      <c r="E29" s="1" t="s">
        <v>555</v>
      </c>
      <c r="F29" s="1" t="s">
        <v>369</v>
      </c>
      <c r="G29" s="1" t="s">
        <v>394</v>
      </c>
      <c r="H29" s="1" t="s">
        <v>370</v>
      </c>
      <c r="I29" s="1" t="s">
        <v>556</v>
      </c>
      <c r="J29" s="1" t="s">
        <v>30</v>
      </c>
      <c r="K29" s="1" t="s">
        <v>557</v>
      </c>
      <c r="L29" s="1" t="s">
        <v>557</v>
      </c>
      <c r="M29" s="1" t="s">
        <v>373</v>
      </c>
      <c r="N29" s="1" t="s">
        <v>373</v>
      </c>
      <c r="O29" s="1" t="s">
        <v>374</v>
      </c>
      <c r="P29" s="1" t="s">
        <v>375</v>
      </c>
      <c r="Q29" s="1" t="s">
        <v>376</v>
      </c>
      <c r="R29" s="1" t="s">
        <v>558</v>
      </c>
      <c r="S29" s="1" t="s">
        <v>378</v>
      </c>
      <c r="T29" s="1" t="s">
        <v>379</v>
      </c>
      <c r="U29" s="1" t="s">
        <v>471</v>
      </c>
      <c r="V29" s="1" t="s">
        <v>453</v>
      </c>
    </row>
    <row r="30" s="1" customFormat="1" spans="1:22">
      <c r="A30" s="3">
        <v>999228446037505</v>
      </c>
      <c r="B30" s="1" t="s">
        <v>559</v>
      </c>
      <c r="C30" s="1" t="s">
        <v>560</v>
      </c>
      <c r="D30" s="1" t="s">
        <v>561</v>
      </c>
      <c r="E30" s="1" t="s">
        <v>562</v>
      </c>
      <c r="F30" s="1" t="s">
        <v>407</v>
      </c>
      <c r="G30" s="1" t="s">
        <v>394</v>
      </c>
      <c r="H30" s="1" t="s">
        <v>370</v>
      </c>
      <c r="I30" s="1" t="s">
        <v>563</v>
      </c>
      <c r="J30" s="1" t="s">
        <v>30</v>
      </c>
      <c r="K30" s="1" t="s">
        <v>564</v>
      </c>
      <c r="L30" s="1" t="s">
        <v>564</v>
      </c>
      <c r="M30" s="1" t="s">
        <v>373</v>
      </c>
      <c r="N30" s="1" t="s">
        <v>373</v>
      </c>
      <c r="O30" s="1" t="s">
        <v>374</v>
      </c>
      <c r="P30" s="1" t="s">
        <v>375</v>
      </c>
      <c r="Q30" s="1" t="s">
        <v>376</v>
      </c>
      <c r="R30" s="1" t="s">
        <v>565</v>
      </c>
      <c r="S30" s="1" t="s">
        <v>378</v>
      </c>
      <c r="T30" s="1" t="s">
        <v>379</v>
      </c>
      <c r="U30" s="1" t="s">
        <v>471</v>
      </c>
      <c r="V30" s="1" t="s">
        <v>566</v>
      </c>
    </row>
    <row r="31" s="1" customFormat="1" spans="1:22">
      <c r="A31" s="3">
        <v>999228443975513</v>
      </c>
      <c r="B31" s="1" t="s">
        <v>559</v>
      </c>
      <c r="C31" s="1" t="s">
        <v>567</v>
      </c>
      <c r="D31" s="1" t="s">
        <v>568</v>
      </c>
      <c r="E31" s="1" t="s">
        <v>569</v>
      </c>
      <c r="F31" s="1" t="s">
        <v>368</v>
      </c>
      <c r="G31" s="1" t="s">
        <v>369</v>
      </c>
      <c r="H31" s="1" t="s">
        <v>370</v>
      </c>
      <c r="I31" s="1" t="s">
        <v>570</v>
      </c>
      <c r="J31" s="1" t="s">
        <v>30</v>
      </c>
      <c r="K31" s="1" t="s">
        <v>571</v>
      </c>
      <c r="L31" s="1" t="s">
        <v>571</v>
      </c>
      <c r="M31" s="1" t="s">
        <v>373</v>
      </c>
      <c r="N31" s="1" t="s">
        <v>373</v>
      </c>
      <c r="O31" s="1" t="s">
        <v>374</v>
      </c>
      <c r="P31" s="1" t="s">
        <v>375</v>
      </c>
      <c r="Q31" s="1" t="s">
        <v>376</v>
      </c>
      <c r="R31" s="1" t="s">
        <v>572</v>
      </c>
      <c r="S31" s="1" t="s">
        <v>378</v>
      </c>
      <c r="T31" s="1" t="s">
        <v>379</v>
      </c>
      <c r="U31" s="1" t="s">
        <v>471</v>
      </c>
      <c r="V31" s="1" t="s">
        <v>453</v>
      </c>
    </row>
    <row r="32" s="1" customFormat="1" spans="1:22">
      <c r="A32" s="3">
        <v>999228411073730</v>
      </c>
      <c r="B32" s="1" t="s">
        <v>573</v>
      </c>
      <c r="C32" s="1" t="s">
        <v>574</v>
      </c>
      <c r="D32" s="1" t="s">
        <v>575</v>
      </c>
      <c r="E32" s="1" t="s">
        <v>576</v>
      </c>
      <c r="F32" s="1" t="s">
        <v>369</v>
      </c>
      <c r="G32" s="1" t="s">
        <v>394</v>
      </c>
      <c r="H32" s="1" t="s">
        <v>370</v>
      </c>
      <c r="I32" s="1" t="s">
        <v>577</v>
      </c>
      <c r="J32" s="1" t="s">
        <v>30</v>
      </c>
      <c r="K32" s="1" t="s">
        <v>578</v>
      </c>
      <c r="L32" s="1" t="s">
        <v>578</v>
      </c>
      <c r="M32" s="1" t="s">
        <v>373</v>
      </c>
      <c r="N32" s="1" t="s">
        <v>373</v>
      </c>
      <c r="O32" s="1" t="s">
        <v>374</v>
      </c>
      <c r="P32" s="1" t="s">
        <v>375</v>
      </c>
      <c r="Q32" s="1" t="s">
        <v>376</v>
      </c>
      <c r="R32" s="1" t="s">
        <v>579</v>
      </c>
      <c r="S32" s="1" t="s">
        <v>378</v>
      </c>
      <c r="T32" s="1" t="s">
        <v>379</v>
      </c>
      <c r="U32" s="1" t="s">
        <v>471</v>
      </c>
      <c r="V32" s="1" t="s">
        <v>453</v>
      </c>
    </row>
    <row r="33" s="1" customFormat="1" spans="1:22">
      <c r="A33" s="3">
        <v>999228393383063</v>
      </c>
      <c r="B33" s="1" t="s">
        <v>573</v>
      </c>
      <c r="C33" s="1" t="s">
        <v>580</v>
      </c>
      <c r="D33" s="1" t="s">
        <v>581</v>
      </c>
      <c r="E33" s="1" t="s">
        <v>582</v>
      </c>
      <c r="F33" s="1" t="s">
        <v>407</v>
      </c>
      <c r="G33" s="1" t="s">
        <v>394</v>
      </c>
      <c r="H33" s="1" t="s">
        <v>370</v>
      </c>
      <c r="I33" s="1" t="s">
        <v>583</v>
      </c>
      <c r="J33" s="1" t="s">
        <v>30</v>
      </c>
      <c r="K33" s="1" t="s">
        <v>584</v>
      </c>
      <c r="L33" s="1" t="s">
        <v>584</v>
      </c>
      <c r="M33" s="1" t="s">
        <v>373</v>
      </c>
      <c r="N33" s="1" t="s">
        <v>373</v>
      </c>
      <c r="O33" s="1" t="s">
        <v>374</v>
      </c>
      <c r="P33" s="1" t="s">
        <v>375</v>
      </c>
      <c r="Q33" s="1" t="s">
        <v>376</v>
      </c>
      <c r="R33" s="1" t="s">
        <v>585</v>
      </c>
      <c r="S33" s="1" t="s">
        <v>378</v>
      </c>
      <c r="T33" s="1" t="s">
        <v>379</v>
      </c>
      <c r="U33" s="1" t="s">
        <v>471</v>
      </c>
      <c r="V33" s="1" t="s">
        <v>453</v>
      </c>
    </row>
    <row r="34" s="1" customFormat="1" spans="1:22">
      <c r="A34" s="3">
        <v>999228354467052</v>
      </c>
      <c r="B34" s="1" t="s">
        <v>586</v>
      </c>
      <c r="C34" s="1" t="s">
        <v>587</v>
      </c>
      <c r="D34" s="1" t="s">
        <v>588</v>
      </c>
      <c r="E34" s="1" t="s">
        <v>589</v>
      </c>
      <c r="F34" s="1" t="s">
        <v>407</v>
      </c>
      <c r="G34" s="1" t="s">
        <v>394</v>
      </c>
      <c r="H34" s="1" t="s">
        <v>370</v>
      </c>
      <c r="I34" s="1" t="s">
        <v>590</v>
      </c>
      <c r="J34" s="1" t="s">
        <v>30</v>
      </c>
      <c r="K34" s="1" t="s">
        <v>591</v>
      </c>
      <c r="L34" s="1" t="s">
        <v>591</v>
      </c>
      <c r="M34" s="1" t="s">
        <v>373</v>
      </c>
      <c r="N34" s="1" t="s">
        <v>373</v>
      </c>
      <c r="O34" s="1" t="s">
        <v>374</v>
      </c>
      <c r="P34" s="1" t="s">
        <v>375</v>
      </c>
      <c r="Q34" s="1" t="s">
        <v>376</v>
      </c>
      <c r="R34" s="1" t="s">
        <v>592</v>
      </c>
      <c r="S34" s="1" t="s">
        <v>378</v>
      </c>
      <c r="T34" s="1" t="s">
        <v>379</v>
      </c>
      <c r="U34" s="1" t="s">
        <v>471</v>
      </c>
      <c r="V34" s="1" t="s">
        <v>453</v>
      </c>
    </row>
    <row r="35" s="1" customFormat="1" spans="1:22">
      <c r="A35" s="3">
        <v>999228336222493</v>
      </c>
      <c r="B35" s="1" t="s">
        <v>593</v>
      </c>
      <c r="C35" s="1" t="s">
        <v>594</v>
      </c>
      <c r="D35" s="1" t="s">
        <v>595</v>
      </c>
      <c r="E35" s="1" t="s">
        <v>596</v>
      </c>
      <c r="F35" s="1" t="s">
        <v>457</v>
      </c>
      <c r="G35" s="1" t="s">
        <v>385</v>
      </c>
      <c r="H35" s="1" t="s">
        <v>370</v>
      </c>
      <c r="I35" s="1" t="s">
        <v>597</v>
      </c>
      <c r="J35" s="1" t="s">
        <v>30</v>
      </c>
      <c r="K35" s="1" t="s">
        <v>598</v>
      </c>
      <c r="L35" s="1" t="s">
        <v>598</v>
      </c>
      <c r="M35" s="1" t="s">
        <v>373</v>
      </c>
      <c r="N35" s="1" t="s">
        <v>373</v>
      </c>
      <c r="O35" s="1" t="s">
        <v>374</v>
      </c>
      <c r="P35" s="1" t="s">
        <v>375</v>
      </c>
      <c r="Q35" s="1" t="s">
        <v>376</v>
      </c>
      <c r="R35" s="1" t="s">
        <v>599</v>
      </c>
      <c r="S35" s="1" t="s">
        <v>378</v>
      </c>
      <c r="T35" s="1" t="s">
        <v>379</v>
      </c>
      <c r="U35" s="1" t="s">
        <v>471</v>
      </c>
      <c r="V35" s="1" t="s">
        <v>453</v>
      </c>
    </row>
    <row r="36" s="1" customFormat="1" spans="1:22">
      <c r="A36" s="3">
        <v>999228319126338</v>
      </c>
      <c r="B36" s="1" t="s">
        <v>600</v>
      </c>
      <c r="C36" s="1" t="s">
        <v>601</v>
      </c>
      <c r="D36" s="1" t="s">
        <v>602</v>
      </c>
      <c r="E36" s="1" t="s">
        <v>603</v>
      </c>
      <c r="F36" s="1" t="s">
        <v>407</v>
      </c>
      <c r="G36" s="1" t="s">
        <v>385</v>
      </c>
      <c r="H36" s="1" t="s">
        <v>370</v>
      </c>
      <c r="I36" s="1" t="s">
        <v>604</v>
      </c>
      <c r="J36" s="1" t="s">
        <v>30</v>
      </c>
      <c r="K36" s="1" t="s">
        <v>605</v>
      </c>
      <c r="L36" s="1" t="s">
        <v>605</v>
      </c>
      <c r="M36" s="1" t="s">
        <v>373</v>
      </c>
      <c r="N36" s="1" t="s">
        <v>373</v>
      </c>
      <c r="O36" s="1" t="s">
        <v>374</v>
      </c>
      <c r="P36" s="1" t="s">
        <v>375</v>
      </c>
      <c r="Q36" s="1" t="s">
        <v>376</v>
      </c>
      <c r="R36" s="1" t="s">
        <v>606</v>
      </c>
      <c r="S36" s="1" t="s">
        <v>378</v>
      </c>
      <c r="T36" s="1" t="s">
        <v>379</v>
      </c>
      <c r="U36" s="1" t="s">
        <v>471</v>
      </c>
      <c r="V36" s="1" t="s">
        <v>552</v>
      </c>
    </row>
    <row r="37" s="1" customFormat="1" spans="1:22">
      <c r="A37" s="3">
        <v>999228291487476</v>
      </c>
      <c r="B37" s="1" t="s">
        <v>607</v>
      </c>
      <c r="C37" s="1" t="s">
        <v>608</v>
      </c>
      <c r="D37" s="1" t="s">
        <v>609</v>
      </c>
      <c r="E37" s="1" t="s">
        <v>610</v>
      </c>
      <c r="F37" s="1" t="s">
        <v>369</v>
      </c>
      <c r="G37" s="1" t="s">
        <v>385</v>
      </c>
      <c r="H37" s="1" t="s">
        <v>370</v>
      </c>
      <c r="I37" s="1" t="s">
        <v>611</v>
      </c>
      <c r="J37" s="1" t="s">
        <v>30</v>
      </c>
      <c r="K37" s="1" t="s">
        <v>612</v>
      </c>
      <c r="L37" s="1" t="s">
        <v>612</v>
      </c>
      <c r="M37" s="1" t="s">
        <v>373</v>
      </c>
      <c r="N37" s="1" t="s">
        <v>373</v>
      </c>
      <c r="O37" s="1" t="s">
        <v>374</v>
      </c>
      <c r="P37" s="1" t="s">
        <v>375</v>
      </c>
      <c r="Q37" s="1" t="s">
        <v>376</v>
      </c>
      <c r="R37" s="1" t="s">
        <v>613</v>
      </c>
      <c r="S37" s="1" t="s">
        <v>378</v>
      </c>
      <c r="T37" s="1" t="s">
        <v>379</v>
      </c>
      <c r="U37" s="1" t="s">
        <v>471</v>
      </c>
      <c r="V37" s="1" t="s">
        <v>389</v>
      </c>
    </row>
    <row r="38" s="1" customFormat="1" spans="1:22">
      <c r="A38" s="3">
        <v>999228268244909</v>
      </c>
      <c r="B38" s="1" t="s">
        <v>614</v>
      </c>
      <c r="C38" s="1" t="s">
        <v>615</v>
      </c>
      <c r="D38" s="1" t="s">
        <v>515</v>
      </c>
      <c r="E38" s="1" t="s">
        <v>616</v>
      </c>
      <c r="F38" s="1" t="s">
        <v>369</v>
      </c>
      <c r="G38" s="1" t="s">
        <v>394</v>
      </c>
      <c r="H38" s="1" t="s">
        <v>370</v>
      </c>
      <c r="I38" s="1" t="s">
        <v>617</v>
      </c>
      <c r="J38" s="1" t="s">
        <v>30</v>
      </c>
      <c r="K38" s="1" t="s">
        <v>618</v>
      </c>
      <c r="L38" s="1" t="s">
        <v>618</v>
      </c>
      <c r="M38" s="1" t="s">
        <v>373</v>
      </c>
      <c r="N38" s="1" t="s">
        <v>373</v>
      </c>
      <c r="O38" s="1" t="s">
        <v>374</v>
      </c>
      <c r="P38" s="1" t="s">
        <v>375</v>
      </c>
      <c r="Q38" s="1" t="s">
        <v>376</v>
      </c>
      <c r="R38" s="1" t="s">
        <v>619</v>
      </c>
      <c r="S38" s="1" t="s">
        <v>378</v>
      </c>
      <c r="T38" s="1" t="s">
        <v>379</v>
      </c>
      <c r="U38" s="1" t="s">
        <v>471</v>
      </c>
      <c r="V38" s="1" t="s">
        <v>381</v>
      </c>
    </row>
    <row r="39" s="1" customFormat="1" spans="1:22">
      <c r="A39" s="3">
        <v>999227973077250</v>
      </c>
      <c r="B39" s="1" t="s">
        <v>620</v>
      </c>
      <c r="C39" s="1" t="s">
        <v>621</v>
      </c>
      <c r="D39" s="1" t="s">
        <v>622</v>
      </c>
      <c r="E39" s="1" t="s">
        <v>623</v>
      </c>
      <c r="F39" s="1" t="s">
        <v>502</v>
      </c>
      <c r="G39" s="1" t="s">
        <v>369</v>
      </c>
      <c r="H39" s="1" t="s">
        <v>370</v>
      </c>
      <c r="I39" s="1" t="s">
        <v>624</v>
      </c>
      <c r="J39" s="1" t="s">
        <v>30</v>
      </c>
      <c r="K39" s="1" t="s">
        <v>625</v>
      </c>
      <c r="L39" s="1" t="s">
        <v>625</v>
      </c>
      <c r="M39" s="1" t="s">
        <v>373</v>
      </c>
      <c r="N39" s="1" t="s">
        <v>373</v>
      </c>
      <c r="O39" s="1" t="s">
        <v>374</v>
      </c>
      <c r="P39" s="1" t="s">
        <v>375</v>
      </c>
      <c r="Q39" s="1" t="s">
        <v>376</v>
      </c>
      <c r="R39" s="1" t="s">
        <v>626</v>
      </c>
      <c r="S39" s="1" t="s">
        <v>378</v>
      </c>
      <c r="T39" s="1" t="s">
        <v>379</v>
      </c>
      <c r="U39" s="1" t="s">
        <v>471</v>
      </c>
      <c r="V39" s="1" t="s">
        <v>627</v>
      </c>
    </row>
    <row r="40" s="1" customFormat="1" spans="1:22">
      <c r="A40" s="3">
        <v>999227381128798</v>
      </c>
      <c r="B40" s="1" t="s">
        <v>628</v>
      </c>
      <c r="C40" s="1" t="s">
        <v>629</v>
      </c>
      <c r="D40" s="1" t="s">
        <v>630</v>
      </c>
      <c r="E40" s="1" t="s">
        <v>631</v>
      </c>
      <c r="F40" s="1" t="s">
        <v>457</v>
      </c>
      <c r="G40" s="1" t="s">
        <v>385</v>
      </c>
      <c r="H40" s="1" t="s">
        <v>370</v>
      </c>
      <c r="I40" s="1" t="s">
        <v>632</v>
      </c>
      <c r="J40" s="1" t="s">
        <v>30</v>
      </c>
      <c r="K40" s="1" t="s">
        <v>633</v>
      </c>
      <c r="L40" s="1" t="s">
        <v>374</v>
      </c>
      <c r="M40" s="1" t="s">
        <v>634</v>
      </c>
      <c r="N40" s="1" t="s">
        <v>635</v>
      </c>
      <c r="O40" s="1" t="s">
        <v>374</v>
      </c>
      <c r="P40" s="1" t="s">
        <v>375</v>
      </c>
      <c r="Q40" s="1" t="s">
        <v>376</v>
      </c>
      <c r="R40" s="1" t="s">
        <v>636</v>
      </c>
      <c r="S40" s="1" t="s">
        <v>378</v>
      </c>
      <c r="T40" s="1" t="s">
        <v>379</v>
      </c>
      <c r="U40" s="1" t="s">
        <v>471</v>
      </c>
      <c r="V40" s="1" t="s">
        <v>381</v>
      </c>
    </row>
    <row r="41" s="1" customFormat="1" spans="1:22">
      <c r="A41" s="3">
        <v>999226768173810</v>
      </c>
      <c r="B41" s="1" t="s">
        <v>637</v>
      </c>
      <c r="C41" s="1" t="s">
        <v>638</v>
      </c>
      <c r="D41" s="1" t="s">
        <v>639</v>
      </c>
      <c r="E41" s="1" t="s">
        <v>640</v>
      </c>
      <c r="F41" s="1" t="s">
        <v>502</v>
      </c>
      <c r="G41" s="1" t="s">
        <v>394</v>
      </c>
      <c r="H41" s="1" t="s">
        <v>370</v>
      </c>
      <c r="I41" s="1" t="s">
        <v>641</v>
      </c>
      <c r="J41" s="1" t="s">
        <v>30</v>
      </c>
      <c r="K41" s="1" t="s">
        <v>642</v>
      </c>
      <c r="L41" s="1" t="s">
        <v>374</v>
      </c>
      <c r="M41" s="1" t="s">
        <v>643</v>
      </c>
      <c r="N41" s="1" t="s">
        <v>644</v>
      </c>
      <c r="O41" s="1" t="s">
        <v>374</v>
      </c>
      <c r="P41" s="1" t="s">
        <v>375</v>
      </c>
      <c r="Q41" s="1" t="s">
        <v>376</v>
      </c>
      <c r="R41" s="1" t="s">
        <v>645</v>
      </c>
      <c r="S41" s="1" t="s">
        <v>378</v>
      </c>
      <c r="T41" s="1" t="s">
        <v>379</v>
      </c>
      <c r="U41" s="1" t="s">
        <v>471</v>
      </c>
      <c r="V41" s="1" t="s">
        <v>646</v>
      </c>
    </row>
    <row r="42" s="1" customFormat="1" spans="1:22">
      <c r="A42" s="3">
        <v>999226326548164</v>
      </c>
      <c r="B42" s="1" t="s">
        <v>647</v>
      </c>
      <c r="C42" s="1" t="s">
        <v>648</v>
      </c>
      <c r="D42" s="1" t="s">
        <v>649</v>
      </c>
      <c r="E42" s="1" t="s">
        <v>650</v>
      </c>
      <c r="F42" s="1" t="s">
        <v>407</v>
      </c>
      <c r="G42" s="1" t="s">
        <v>385</v>
      </c>
      <c r="H42" s="1" t="s">
        <v>370</v>
      </c>
      <c r="I42" s="1" t="s">
        <v>651</v>
      </c>
      <c r="J42" s="1" t="s">
        <v>30</v>
      </c>
      <c r="K42" s="1" t="s">
        <v>652</v>
      </c>
      <c r="L42" s="1" t="s">
        <v>652</v>
      </c>
      <c r="M42" s="1" t="s">
        <v>373</v>
      </c>
      <c r="N42" s="1" t="s">
        <v>373</v>
      </c>
      <c r="O42" s="1" t="s">
        <v>374</v>
      </c>
      <c r="P42" s="1" t="s">
        <v>375</v>
      </c>
      <c r="Q42" s="1" t="s">
        <v>376</v>
      </c>
      <c r="R42" s="1" t="s">
        <v>653</v>
      </c>
      <c r="S42" s="1" t="s">
        <v>378</v>
      </c>
      <c r="T42" s="1" t="s">
        <v>379</v>
      </c>
      <c r="U42" s="1" t="s">
        <v>471</v>
      </c>
      <c r="V42" s="1" t="s">
        <v>654</v>
      </c>
    </row>
    <row r="43" s="1" customFormat="1" spans="1:22">
      <c r="A43" s="3">
        <v>999224899160878</v>
      </c>
      <c r="B43" s="1" t="s">
        <v>655</v>
      </c>
      <c r="C43" s="1" t="s">
        <v>656</v>
      </c>
      <c r="D43" s="1" t="s">
        <v>657</v>
      </c>
      <c r="E43" s="1" t="s">
        <v>658</v>
      </c>
      <c r="F43" s="1" t="s">
        <v>369</v>
      </c>
      <c r="G43" s="1" t="s">
        <v>394</v>
      </c>
      <c r="H43" s="1" t="s">
        <v>370</v>
      </c>
      <c r="I43" s="1" t="s">
        <v>659</v>
      </c>
      <c r="J43" s="1" t="s">
        <v>30</v>
      </c>
      <c r="K43" s="1" t="s">
        <v>660</v>
      </c>
      <c r="L43" s="1" t="s">
        <v>660</v>
      </c>
      <c r="M43" s="1" t="s">
        <v>373</v>
      </c>
      <c r="N43" s="1" t="s">
        <v>373</v>
      </c>
      <c r="O43" s="1" t="s">
        <v>374</v>
      </c>
      <c r="P43" s="1" t="s">
        <v>375</v>
      </c>
      <c r="Q43" s="1" t="s">
        <v>376</v>
      </c>
      <c r="R43" s="1" t="s">
        <v>661</v>
      </c>
      <c r="S43" s="1" t="s">
        <v>378</v>
      </c>
      <c r="T43" s="1" t="s">
        <v>379</v>
      </c>
      <c r="U43" s="1" t="s">
        <v>471</v>
      </c>
      <c r="V43" s="1" t="s">
        <v>398</v>
      </c>
    </row>
    <row r="44" s="1" customFormat="1" spans="1:22">
      <c r="A44" s="3">
        <v>999224884238719</v>
      </c>
      <c r="B44" s="1" t="s">
        <v>662</v>
      </c>
      <c r="C44" s="1" t="s">
        <v>663</v>
      </c>
      <c r="D44" s="1" t="s">
        <v>664</v>
      </c>
      <c r="E44" s="1" t="s">
        <v>665</v>
      </c>
      <c r="F44" s="1" t="s">
        <v>368</v>
      </c>
      <c r="G44" s="1" t="s">
        <v>394</v>
      </c>
      <c r="H44" s="1" t="s">
        <v>370</v>
      </c>
      <c r="I44" s="1" t="s">
        <v>666</v>
      </c>
      <c r="J44" s="1" t="s">
        <v>30</v>
      </c>
      <c r="K44" s="1" t="s">
        <v>667</v>
      </c>
      <c r="L44" s="1" t="s">
        <v>667</v>
      </c>
      <c r="M44" s="1" t="s">
        <v>373</v>
      </c>
      <c r="N44" s="1" t="s">
        <v>373</v>
      </c>
      <c r="O44" s="1" t="s">
        <v>374</v>
      </c>
      <c r="P44" s="1" t="s">
        <v>375</v>
      </c>
      <c r="Q44" s="1" t="s">
        <v>376</v>
      </c>
      <c r="R44" s="1" t="s">
        <v>668</v>
      </c>
      <c r="S44" s="1" t="s">
        <v>378</v>
      </c>
      <c r="T44" s="1" t="s">
        <v>379</v>
      </c>
      <c r="U44" s="1" t="s">
        <v>471</v>
      </c>
      <c r="V44" s="1" t="s">
        <v>398</v>
      </c>
    </row>
    <row r="45" s="1" customFormat="1" spans="1:22">
      <c r="A45" s="3">
        <v>999224884160250</v>
      </c>
      <c r="B45" s="1" t="s">
        <v>662</v>
      </c>
      <c r="C45" s="1" t="s">
        <v>669</v>
      </c>
      <c r="D45" s="1" t="s">
        <v>664</v>
      </c>
      <c r="E45" s="1" t="s">
        <v>670</v>
      </c>
      <c r="F45" s="1" t="s">
        <v>368</v>
      </c>
      <c r="G45" s="1" t="s">
        <v>394</v>
      </c>
      <c r="H45" s="1" t="s">
        <v>370</v>
      </c>
      <c r="I45" s="1" t="s">
        <v>666</v>
      </c>
      <c r="J45" s="1" t="s">
        <v>30</v>
      </c>
      <c r="K45" s="1" t="s">
        <v>667</v>
      </c>
      <c r="L45" s="1" t="s">
        <v>667</v>
      </c>
      <c r="M45" s="1" t="s">
        <v>373</v>
      </c>
      <c r="N45" s="1" t="s">
        <v>373</v>
      </c>
      <c r="O45" s="1" t="s">
        <v>374</v>
      </c>
      <c r="P45" s="1" t="s">
        <v>375</v>
      </c>
      <c r="Q45" s="1" t="s">
        <v>376</v>
      </c>
      <c r="R45" s="1" t="s">
        <v>671</v>
      </c>
      <c r="S45" s="1" t="s">
        <v>378</v>
      </c>
      <c r="T45" s="1" t="s">
        <v>379</v>
      </c>
      <c r="U45" s="1" t="s">
        <v>471</v>
      </c>
      <c r="V45" s="1" t="s">
        <v>398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2024-01-29T02:12:48Z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63B254CE1BCD4E21938BBBBB7040C8B5_12</vt:lpwstr>
  </property>
</Properties>
</file>