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<sst xmlns="http://schemas.openxmlformats.org/spreadsheetml/2006/main" count="214" uniqueCount="114">
  <si>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</si>
  <si>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</si>
  <si>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</si>
  <si>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</si>
  <si>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</si>
  <si>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</si>
  <si>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</si>
  <si>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</si>
  <si>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</si>
  <si>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</si>
  <si>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</si>
  <si>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</si>
  <si>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</si>
  <si>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</si>
  <si>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</si>
  <si>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</si>
  <si>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</si>
  <si>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</si>
  <si>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</si>
  <si>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</si>
  <si>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</si>
  <si>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</si>
  <si>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</si>
  <si>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</si>
  <si>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</si>
  <si>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999229466259402	</t>
  </si>
  <si>
    <t>Ctrip</t>
  </si>
  <si>
    <t>正常</t>
  </si>
  <si>
    <t>[香港]香港九龙酒店(The Kowloon Hotel)(9826444)</t>
  </si>
  <si>
    <t>豪华房(至少提前5天预订)(至少连住2晚及以上)&lt;双人入住&gt;&lt;内宾&gt;&lt;无早&gt;</t>
  </si>
  <si>
    <t>CNY</t>
  </si>
  <si>
    <t>ZHOU/LEI</t>
  </si>
  <si>
    <t>CA363240201CNY</t>
  </si>
  <si>
    <t>未提现</t>
  </si>
  <si>
    <t>携程开票</t>
  </si>
  <si>
    <t xml:space="preserve">4543573	</t>
  </si>
  <si>
    <t xml:space="preserve">	</t>
  </si>
  <si>
    <t xml:space="preserve">999229498954541	</t>
  </si>
  <si>
    <t>Cao/Yaoyuan</t>
  </si>
  <si>
    <t xml:space="preserve">4553608	</t>
  </si>
  <si>
    <t xml:space="preserve">999229558766008	</t>
  </si>
  <si>
    <t>YUAN/QIQING,Leung/Chin kei</t>
  </si>
  <si>
    <t xml:space="preserve">4569032	</t>
  </si>
  <si>
    <t xml:space="preserve">13108130	</t>
  </si>
  <si>
    <t xml:space="preserve">999229573677361	</t>
  </si>
  <si>
    <t>高级房（双人床）(至少提前5天预订)(至少连住2晚及以上)&lt;双人入住&gt;&lt;内宾&gt;&lt;无早&gt;</t>
  </si>
  <si>
    <t>HE/DONGLIANG</t>
  </si>
  <si>
    <t xml:space="preserve">4571845	</t>
  </si>
  <si>
    <t xml:space="preserve">999229738121156	</t>
  </si>
  <si>
    <t>[梅州]梅州昌盛豪生大酒店(45834822)</t>
  </si>
  <si>
    <t>柚见汝——非遗大床房&lt;双人入住&gt;&lt;限量特惠&gt;&lt;单早&gt;</t>
  </si>
  <si>
    <t>熊鹰</t>
  </si>
  <si>
    <t xml:space="preserve">624621	</t>
  </si>
  <si>
    <t xml:space="preserve">999229740906662	</t>
  </si>
  <si>
    <t>王曦冉</t>
  </si>
  <si>
    <t>，</t>
  </si>
  <si>
    <t>202401151951410021</t>
  </si>
  <si>
    <t>202401160957470071</t>
  </si>
  <si>
    <t>A240201091741481</t>
  </si>
  <si>
    <t>房集：i240201091531 1318.8元</t>
  </si>
  <si>
    <t>CNY / HKD 当前参考汇率: 1.087926195</t>
  </si>
  <si>
    <t>总计：9509.8 CNY/
10345.96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</si>
  <si>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</si>
  <si>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</si>
  <si>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</si>
  <si>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</si>
  <si>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</si>
  <si>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</si>
  <si>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</si>
  <si>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</si>
  <si>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</si>
  <si>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</si>
  <si>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</si>
  <si>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</si>
  <si>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</si>
  <si>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</si>
  <si>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</si>
  <si>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</si>
  <si>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</si>
  <si>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</si>
  <si>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</si>
  <si>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2024-01-09</t>
  </si>
  <si>
    <t>4571845</t>
  </si>
  <si>
    <t>香港九龙酒店</t>
  </si>
  <si>
    <t>HE DONGLIANG</t>
  </si>
  <si>
    <t>2024-01-14</t>
  </si>
  <si>
    <t>2024-01-17</t>
  </si>
  <si>
    <t>退房日周结</t>
  </si>
  <si>
    <t>2163.00</t>
  </si>
  <si>
    <t>RMB</t>
  </si>
  <si>
    <t>0</t>
  </si>
  <si>
    <t>0.00</t>
  </si>
  <si>
    <t>携程国内直连(DD)</t>
  </si>
  <si>
    <t>01.011249</t>
  </si>
  <si>
    <t>2024-01-09 22:27:47</t>
  </si>
  <si>
    <t>否</t>
  </si>
  <si>
    <t>汇智国际旅游发展有限公司</t>
  </si>
  <si>
    <t>直连</t>
  </si>
  <si>
    <t>中国</t>
  </si>
  <si>
    <t>4569032</t>
  </si>
  <si>
    <t>YUAN QIQING,Leung Chin kei</t>
  </si>
  <si>
    <t>2313.00</t>
  </si>
  <si>
    <t>2024-01-09 13:14:56</t>
  </si>
  <si>
    <t>2024-01-06</t>
  </si>
  <si>
    <t>4553608</t>
  </si>
  <si>
    <t>Cao Yaoyuan</t>
  </si>
  <si>
    <t>2253.00</t>
  </si>
  <si>
    <t>2024-01-08 13:01:08</t>
  </si>
  <si>
    <t>2024-01-04</t>
  </si>
  <si>
    <t>4543573</t>
  </si>
  <si>
    <t>ZHOU LEI</t>
  </si>
  <si>
    <t>2024-01-15</t>
  </si>
  <si>
    <t>1462.00</t>
  </si>
  <si>
    <t>2024-01-06 09:48:17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</si>
</sst>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14</xdr:col>
      <xdr:colOff>533400</xdr:colOff>
      <xdr:row>53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648950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45306</v>
      </c>
      <c r="G2" s="6">
        <v>45308</v>
      </c>
      <c r="H2" s="4">
        <v>1</v>
      </c>
      <c r="I2" s="4">
        <v>2</v>
      </c>
      <c r="J2" s="4">
        <v>2</v>
      </c>
      <c r="K2" s="4" t="s">
        <v>30</v>
      </c>
      <c r="L2" s="4">
        <v>1462</v>
      </c>
      <c r="M2" s="4">
        <v>1462</v>
      </c>
      <c r="N2" s="4" t="s">
        <v>31</v>
      </c>
      <c r="O2" s="4" t="s">
        <v>32</v>
      </c>
      <c r="P2" s="4" t="s">
        <v>33</v>
      </c>
      <c r="Q2" s="4">
        <v>0</v>
      </c>
      <c r="R2" s="7">
        <v>45295</v>
      </c>
      <c r="S2" s="6">
        <v>45323</v>
      </c>
      <c r="T2" s="4" t="s">
        <v>34</v>
      </c>
      <c r="U2" s="4">
        <v>1462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45305</v>
      </c>
      <c r="G3" s="6">
        <v>45308</v>
      </c>
      <c r="H3" s="4">
        <v>1</v>
      </c>
      <c r="I3" s="4">
        <v>3</v>
      </c>
      <c r="J3" s="4">
        <v>3</v>
      </c>
      <c r="K3" s="4" t="s">
        <v>30</v>
      </c>
      <c r="L3" s="4">
        <v>2253</v>
      </c>
      <c r="M3" s="4">
        <v>2253</v>
      </c>
      <c r="N3" s="4" t="s">
        <v>38</v>
      </c>
      <c r="O3" s="4" t="s">
        <v>32</v>
      </c>
      <c r="P3" s="4" t="s">
        <v>33</v>
      </c>
      <c r="Q3" s="4">
        <v>0</v>
      </c>
      <c r="R3" s="7">
        <v>45297.0000115741</v>
      </c>
      <c r="S3" s="6">
        <v>45323</v>
      </c>
      <c r="T3" s="4" t="s">
        <v>34</v>
      </c>
      <c r="U3" s="4">
        <v>2253</v>
      </c>
      <c r="V3" s="4">
        <v>0</v>
      </c>
      <c r="W3" s="4">
        <v>0</v>
      </c>
      <c r="X3" s="4" t="s">
        <v>39</v>
      </c>
      <c r="Y3" s="4" t="s">
        <v>36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45305</v>
      </c>
      <c r="G4" s="6">
        <v>45308</v>
      </c>
      <c r="H4" s="4">
        <v>1</v>
      </c>
      <c r="I4" s="4">
        <v>3</v>
      </c>
      <c r="J4" s="4">
        <v>3</v>
      </c>
      <c r="K4" s="4" t="s">
        <v>30</v>
      </c>
      <c r="L4" s="4">
        <v>2313</v>
      </c>
      <c r="M4" s="4">
        <v>2313</v>
      </c>
      <c r="N4" s="4" t="s">
        <v>41</v>
      </c>
      <c r="O4" s="4" t="s">
        <v>32</v>
      </c>
      <c r="P4" s="4" t="s">
        <v>33</v>
      </c>
      <c r="Q4" s="4">
        <v>0</v>
      </c>
      <c r="R4" s="7">
        <v>45300.0000115741</v>
      </c>
      <c r="S4" s="6">
        <v>45323</v>
      </c>
      <c r="T4" s="4" t="s">
        <v>34</v>
      </c>
      <c r="U4" s="4">
        <v>2313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28</v>
      </c>
      <c r="E5" s="4" t="s">
        <v>45</v>
      </c>
      <c r="F5" s="6">
        <v>45305</v>
      </c>
      <c r="G5" s="6">
        <v>45308</v>
      </c>
      <c r="H5" s="4">
        <v>1</v>
      </c>
      <c r="I5" s="4">
        <v>3</v>
      </c>
      <c r="J5" s="4">
        <v>3</v>
      </c>
      <c r="K5" s="4" t="s">
        <v>30</v>
      </c>
      <c r="L5" s="4">
        <v>2163</v>
      </c>
      <c r="M5" s="4">
        <v>2163</v>
      </c>
      <c r="N5" s="4" t="s">
        <v>46</v>
      </c>
      <c r="O5" s="4" t="s">
        <v>32</v>
      </c>
      <c r="P5" s="4" t="s">
        <v>33</v>
      </c>
      <c r="Q5" s="4">
        <v>0</v>
      </c>
      <c r="R5" s="7">
        <v>45300</v>
      </c>
      <c r="S5" s="6">
        <v>45323</v>
      </c>
      <c r="T5" s="4" t="s">
        <v>34</v>
      </c>
      <c r="U5" s="4">
        <v>2163</v>
      </c>
      <c r="V5" s="4">
        <v>0</v>
      </c>
      <c r="W5" s="4">
        <v>0</v>
      </c>
      <c r="X5" s="4" t="s">
        <v>47</v>
      </c>
      <c r="Y5" s="4" t="s">
        <v>36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45306</v>
      </c>
      <c r="G6" s="6">
        <v>45308</v>
      </c>
      <c r="H6" s="4">
        <v>1</v>
      </c>
      <c r="I6" s="4">
        <v>2</v>
      </c>
      <c r="J6" s="4">
        <v>2</v>
      </c>
      <c r="K6" s="4" t="s">
        <v>30</v>
      </c>
      <c r="L6" s="4">
        <v>879.2</v>
      </c>
      <c r="M6" s="4">
        <v>879.2</v>
      </c>
      <c r="N6" s="4" t="s">
        <v>51</v>
      </c>
      <c r="O6" s="4" t="s">
        <v>32</v>
      </c>
      <c r="P6" s="4" t="s">
        <v>33</v>
      </c>
      <c r="Q6" s="4">
        <v>0</v>
      </c>
      <c r="R6" s="7">
        <v>45306.0000115741</v>
      </c>
      <c r="S6" s="6">
        <v>45323</v>
      </c>
      <c r="T6" s="4" t="s">
        <v>34</v>
      </c>
      <c r="U6" s="4">
        <v>879.2</v>
      </c>
      <c r="V6" s="4">
        <v>0</v>
      </c>
      <c r="W6" s="4">
        <v>0</v>
      </c>
      <c r="X6" s="4" t="s">
        <v>36</v>
      </c>
      <c r="Y6" s="4" t="s">
        <v>52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49</v>
      </c>
      <c r="E7" s="4" t="s">
        <v>50</v>
      </c>
      <c r="F7" s="6">
        <v>45307</v>
      </c>
      <c r="G7" s="6">
        <v>45308</v>
      </c>
      <c r="H7" s="4">
        <v>1</v>
      </c>
      <c r="I7" s="4">
        <v>1</v>
      </c>
      <c r="J7" s="4">
        <v>1</v>
      </c>
      <c r="K7" s="4" t="s">
        <v>30</v>
      </c>
      <c r="L7" s="4">
        <v>439.6</v>
      </c>
      <c r="M7" s="4">
        <v>439.6</v>
      </c>
      <c r="N7" s="4" t="s">
        <v>54</v>
      </c>
      <c r="O7" s="4" t="s">
        <v>32</v>
      </c>
      <c r="P7" s="4" t="s">
        <v>33</v>
      </c>
      <c r="Q7" s="4">
        <v>0</v>
      </c>
      <c r="R7" s="7">
        <v>45307</v>
      </c>
      <c r="S7" s="6">
        <v>45323</v>
      </c>
      <c r="T7" s="4" t="s">
        <v>34</v>
      </c>
      <c r="U7" s="4">
        <v>439.6</v>
      </c>
      <c r="V7" s="4">
        <v>0</v>
      </c>
      <c r="W7" s="4">
        <v>0</v>
      </c>
      <c r="X7" s="4" t="s">
        <v>36</v>
      </c>
      <c r="Y7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A14" sqref="A14:D17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55</v>
      </c>
    </row>
    <row r="2" s="4" customFormat="1" spans="1:9">
      <c r="A2" s="5">
        <v>999229466259402</v>
      </c>
      <c r="B2" s="6">
        <v>45306</v>
      </c>
      <c r="C2" s="6">
        <v>45308</v>
      </c>
      <c r="D2" s="4">
        <v>1462</v>
      </c>
      <c r="E2" s="4" t="str">
        <f>VLOOKUP(A2,HOP!A:L,12,0)</f>
        <v>1462.00</v>
      </c>
      <c r="F2" s="4" t="str">
        <f>VLOOKUP(A2,HOP!A:C,3,0)</f>
        <v>4543573</v>
      </c>
      <c r="G2" s="4">
        <f>D2-E2</f>
        <v>0</v>
      </c>
      <c r="H2" s="4" t="str">
        <f>$H$1&amp;F2</f>
        <v>，4543573</v>
      </c>
      <c r="I2" s="4" t="str">
        <f>VLOOKUP(A2,HOP!A:U,21,0)</f>
        <v>直连</v>
      </c>
    </row>
    <row r="3" s="4" customFormat="1" spans="1:9">
      <c r="A3" s="5">
        <v>999229498954541</v>
      </c>
      <c r="B3" s="6">
        <v>45305</v>
      </c>
      <c r="C3" s="6">
        <v>45308</v>
      </c>
      <c r="D3" s="4">
        <v>2253</v>
      </c>
      <c r="E3" s="4" t="str">
        <f>VLOOKUP(A3,HOP!A:L,12,0)</f>
        <v>2253.00</v>
      </c>
      <c r="F3" s="4" t="str">
        <f>VLOOKUP(A3,HOP!A:C,3,0)</f>
        <v>4553608</v>
      </c>
      <c r="G3" s="4">
        <f>D3-E3</f>
        <v>0</v>
      </c>
      <c r="H3" s="4" t="str">
        <f>$H$1&amp;F3</f>
        <v>，4553608</v>
      </c>
      <c r="I3" s="4" t="str">
        <f>VLOOKUP(A3,HOP!A:U,21,0)</f>
        <v>直连</v>
      </c>
    </row>
    <row r="4" s="4" customFormat="1" spans="1:9">
      <c r="A4" s="5">
        <v>999229558766008</v>
      </c>
      <c r="B4" s="6">
        <v>45305</v>
      </c>
      <c r="C4" s="6">
        <v>45308</v>
      </c>
      <c r="D4" s="4">
        <v>2313</v>
      </c>
      <c r="E4" s="4" t="str">
        <f>VLOOKUP(A4,HOP!A:L,12,0)</f>
        <v>2313.00</v>
      </c>
      <c r="F4" s="4" t="str">
        <f>VLOOKUP(A4,HOP!A:C,3,0)</f>
        <v>4569032</v>
      </c>
      <c r="G4" s="4">
        <f>D4-E4</f>
        <v>0</v>
      </c>
      <c r="H4" s="4" t="str">
        <f>$H$1&amp;F4</f>
        <v>，4569032</v>
      </c>
      <c r="I4" s="4" t="str">
        <f>VLOOKUP(A4,HOP!A:U,21,0)</f>
        <v>直连</v>
      </c>
    </row>
    <row r="5" s="4" customFormat="1" spans="1:9">
      <c r="A5" s="5">
        <v>999229573677361</v>
      </c>
      <c r="B5" s="6">
        <v>45305</v>
      </c>
      <c r="C5" s="6">
        <v>45308</v>
      </c>
      <c r="D5" s="4">
        <v>2163</v>
      </c>
      <c r="E5" s="4" t="str">
        <f>VLOOKUP(A5,HOP!A:L,12,0)</f>
        <v>2163.00</v>
      </c>
      <c r="F5" s="4" t="str">
        <f>VLOOKUP(A5,HOP!A:C,3,0)</f>
        <v>4571845</v>
      </c>
      <c r="G5" s="4">
        <f>D5-E5</f>
        <v>0</v>
      </c>
      <c r="H5" s="4" t="str">
        <f>$H$1&amp;F5</f>
        <v>，4571845</v>
      </c>
      <c r="I5" s="4" t="str">
        <f>VLOOKUP(A5,HOP!A:U,21,0)</f>
        <v>直连</v>
      </c>
    </row>
    <row r="6" s="4" customFormat="1" spans="1:10">
      <c r="A6" s="5">
        <v>999229738121156</v>
      </c>
      <c r="B6" s="6">
        <v>45306</v>
      </c>
      <c r="C6" s="6">
        <v>45308</v>
      </c>
      <c r="D6" s="4">
        <v>879.2</v>
      </c>
      <c r="E6" s="4">
        <v>879.2</v>
      </c>
      <c r="F6" s="8" t="s">
        <v>56</v>
      </c>
      <c r="G6" s="4">
        <f>D6-E6</f>
        <v>0</v>
      </c>
      <c r="H6" s="4" t="str">
        <f>$H$1&amp;F6</f>
        <v>，202401151951410021</v>
      </c>
      <c r="I6" s="4" t="e">
        <f>VLOOKUP(A6,HOP!A:U,21,0)</f>
        <v>#N/A</v>
      </c>
      <c r="J6" s="4">
        <v>1.15</v>
      </c>
    </row>
    <row r="7" s="4" customFormat="1" spans="1:10">
      <c r="A7" s="5">
        <v>999229740906662</v>
      </c>
      <c r="B7" s="6">
        <v>45307</v>
      </c>
      <c r="C7" s="6">
        <v>45308</v>
      </c>
      <c r="D7" s="4">
        <v>439.6</v>
      </c>
      <c r="E7" s="4">
        <v>439.6</v>
      </c>
      <c r="F7" s="8" t="s">
        <v>57</v>
      </c>
      <c r="G7" s="4">
        <f>D7-E7</f>
        <v>0</v>
      </c>
      <c r="H7" s="4" t="str">
        <f>$H$1&amp;F7</f>
        <v>，202401160957470071</v>
      </c>
      <c r="I7" s="4" t="e">
        <f>VLOOKUP(A7,HOP!A:U,21,0)</f>
        <v>#N/A</v>
      </c>
      <c r="J7" s="4">
        <v>1.16</v>
      </c>
    </row>
    <row r="9" spans="4:4">
      <c r="D9" s="4">
        <f>SUM(D2:D8)</f>
        <v>9509.8</v>
      </c>
    </row>
    <row r="14" spans="1:4">
      <c r="A14" s="4" t="s">
        <v>58</v>
      </c>
      <c r="C14" s="4">
        <v>8191</v>
      </c>
      <c r="D14" s="4">
        <v>8911.2</v>
      </c>
    </row>
    <row r="15" spans="1:4">
      <c r="A15" s="4" t="s">
        <v>59</v>
      </c>
      <c r="C15" s="4">
        <v>1318.8</v>
      </c>
      <c r="D15" s="4">
        <v>1434.76</v>
      </c>
    </row>
    <row r="16" spans="1:4">
      <c r="A16" s="4" t="s">
        <v>60</v>
      </c>
      <c r="C16" s="4">
        <f>SUM(C14:C15)</f>
        <v>9509.8</v>
      </c>
      <c r="D16" s="4">
        <f>SUM(D14:D15)</f>
        <v>10345.96</v>
      </c>
    </row>
    <row r="17" spans="1:1">
      <c r="A17" s="4" t="s">
        <v>61</v>
      </c>
    </row>
  </sheetData>
  <autoFilter ref="A1:XFD7"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62</v>
      </c>
      <c r="B1" s="2" t="s">
        <v>63</v>
      </c>
      <c r="C1" s="2" t="s">
        <v>64</v>
      </c>
      <c r="D1" s="2" t="s">
        <v>65</v>
      </c>
      <c r="E1" s="2" t="s">
        <v>13</v>
      </c>
      <c r="F1" s="2" t="s">
        <v>5</v>
      </c>
      <c r="G1" s="2" t="s">
        <v>6</v>
      </c>
      <c r="H1" s="2" t="s">
        <v>66</v>
      </c>
      <c r="I1" s="2" t="s">
        <v>67</v>
      </c>
      <c r="J1" s="2" t="s">
        <v>68</v>
      </c>
      <c r="K1" s="2" t="s">
        <v>69</v>
      </c>
      <c r="L1" s="2" t="s">
        <v>70</v>
      </c>
      <c r="M1" s="2" t="s">
        <v>71</v>
      </c>
      <c r="N1" s="2" t="s">
        <v>72</v>
      </c>
      <c r="O1" s="2" t="s">
        <v>73</v>
      </c>
      <c r="P1" s="2" t="s">
        <v>74</v>
      </c>
      <c r="Q1" s="2" t="s">
        <v>75</v>
      </c>
      <c r="R1" s="2" t="s">
        <v>76</v>
      </c>
      <c r="S1" s="2" t="s">
        <v>77</v>
      </c>
      <c r="T1" s="2" t="s">
        <v>78</v>
      </c>
      <c r="U1" s="2" t="s">
        <v>79</v>
      </c>
      <c r="V1" s="2" t="s">
        <v>80</v>
      </c>
    </row>
    <row r="2" s="1" customFormat="1" spans="1:22">
      <c r="A2" s="3">
        <v>999229573677361</v>
      </c>
      <c r="B2" s="1" t="s">
        <v>81</v>
      </c>
      <c r="C2" s="1" t="s">
        <v>82</v>
      </c>
      <c r="D2" s="1" t="s">
        <v>83</v>
      </c>
      <c r="E2" s="1" t="s">
        <v>84</v>
      </c>
      <c r="F2" s="1" t="s">
        <v>85</v>
      </c>
      <c r="G2" s="1" t="s">
        <v>86</v>
      </c>
      <c r="H2" s="1" t="s">
        <v>87</v>
      </c>
      <c r="I2" s="1" t="s">
        <v>88</v>
      </c>
      <c r="J2" s="1" t="s">
        <v>89</v>
      </c>
      <c r="K2" s="1" t="s">
        <v>88</v>
      </c>
      <c r="L2" s="1" t="s">
        <v>88</v>
      </c>
      <c r="M2" s="1" t="s">
        <v>90</v>
      </c>
      <c r="N2" s="1" t="s">
        <v>90</v>
      </c>
      <c r="O2" s="1" t="s">
        <v>91</v>
      </c>
      <c r="P2" s="1" t="s">
        <v>92</v>
      </c>
      <c r="Q2" s="1" t="s">
        <v>93</v>
      </c>
      <c r="R2" s="1" t="s">
        <v>94</v>
      </c>
      <c r="S2" s="1" t="s">
        <v>95</v>
      </c>
      <c r="T2" s="1" t="s">
        <v>96</v>
      </c>
      <c r="U2" s="1" t="s">
        <v>97</v>
      </c>
      <c r="V2" s="1" t="s">
        <v>98</v>
      </c>
    </row>
    <row r="3" s="1" customFormat="1" spans="1:22">
      <c r="A3" s="3">
        <v>999229558766008</v>
      </c>
      <c r="B3" s="1" t="s">
        <v>81</v>
      </c>
      <c r="C3" s="1" t="s">
        <v>99</v>
      </c>
      <c r="D3" s="1" t="s">
        <v>83</v>
      </c>
      <c r="E3" s="1" t="s">
        <v>100</v>
      </c>
      <c r="F3" s="1" t="s">
        <v>85</v>
      </c>
      <c r="G3" s="1" t="s">
        <v>86</v>
      </c>
      <c r="H3" s="1" t="s">
        <v>87</v>
      </c>
      <c r="I3" s="1" t="s">
        <v>101</v>
      </c>
      <c r="J3" s="1" t="s">
        <v>89</v>
      </c>
      <c r="K3" s="1" t="s">
        <v>101</v>
      </c>
      <c r="L3" s="1" t="s">
        <v>101</v>
      </c>
      <c r="M3" s="1" t="s">
        <v>90</v>
      </c>
      <c r="N3" s="1" t="s">
        <v>90</v>
      </c>
      <c r="O3" s="1" t="s">
        <v>91</v>
      </c>
      <c r="P3" s="1" t="s">
        <v>92</v>
      </c>
      <c r="Q3" s="1" t="s">
        <v>93</v>
      </c>
      <c r="R3" s="1" t="s">
        <v>102</v>
      </c>
      <c r="S3" s="1" t="s">
        <v>95</v>
      </c>
      <c r="T3" s="1" t="s">
        <v>96</v>
      </c>
      <c r="U3" s="1" t="s">
        <v>97</v>
      </c>
      <c r="V3" s="1" t="s">
        <v>98</v>
      </c>
    </row>
    <row r="4" s="1" customFormat="1" spans="1:22">
      <c r="A4" s="3">
        <v>999229498954541</v>
      </c>
      <c r="B4" s="1" t="s">
        <v>103</v>
      </c>
      <c r="C4" s="1" t="s">
        <v>104</v>
      </c>
      <c r="D4" s="1" t="s">
        <v>83</v>
      </c>
      <c r="E4" s="1" t="s">
        <v>105</v>
      </c>
      <c r="F4" s="1" t="s">
        <v>85</v>
      </c>
      <c r="G4" s="1" t="s">
        <v>86</v>
      </c>
      <c r="H4" s="1" t="s">
        <v>87</v>
      </c>
      <c r="I4" s="1" t="s">
        <v>106</v>
      </c>
      <c r="J4" s="1" t="s">
        <v>89</v>
      </c>
      <c r="K4" s="1" t="s">
        <v>106</v>
      </c>
      <c r="L4" s="1" t="s">
        <v>106</v>
      </c>
      <c r="M4" s="1" t="s">
        <v>90</v>
      </c>
      <c r="N4" s="1" t="s">
        <v>90</v>
      </c>
      <c r="O4" s="1" t="s">
        <v>91</v>
      </c>
      <c r="P4" s="1" t="s">
        <v>92</v>
      </c>
      <c r="Q4" s="1" t="s">
        <v>93</v>
      </c>
      <c r="R4" s="1" t="s">
        <v>107</v>
      </c>
      <c r="S4" s="1" t="s">
        <v>95</v>
      </c>
      <c r="T4" s="1" t="s">
        <v>96</v>
      </c>
      <c r="U4" s="1" t="s">
        <v>97</v>
      </c>
      <c r="V4" s="1" t="s">
        <v>98</v>
      </c>
    </row>
    <row r="5" s="1" customFormat="1" spans="1:22">
      <c r="A5" s="3">
        <v>999229466259402</v>
      </c>
      <c r="B5" s="1" t="s">
        <v>108</v>
      </c>
      <c r="C5" s="1" t="s">
        <v>109</v>
      </c>
      <c r="D5" s="1" t="s">
        <v>83</v>
      </c>
      <c r="E5" s="1" t="s">
        <v>110</v>
      </c>
      <c r="F5" s="1" t="s">
        <v>111</v>
      </c>
      <c r="G5" s="1" t="s">
        <v>86</v>
      </c>
      <c r="H5" s="1" t="s">
        <v>87</v>
      </c>
      <c r="I5" s="1" t="s">
        <v>112</v>
      </c>
      <c r="J5" s="1" t="s">
        <v>89</v>
      </c>
      <c r="K5" s="1" t="s">
        <v>112</v>
      </c>
      <c r="L5" s="1" t="s">
        <v>112</v>
      </c>
      <c r="M5" s="1" t="s">
        <v>90</v>
      </c>
      <c r="N5" s="1" t="s">
        <v>90</v>
      </c>
      <c r="O5" s="1" t="s">
        <v>91</v>
      </c>
      <c r="P5" s="1" t="s">
        <v>92</v>
      </c>
      <c r="Q5" s="1" t="s">
        <v>93</v>
      </c>
      <c r="R5" s="1" t="s">
        <v>113</v>
      </c>
      <c r="S5" s="1" t="s">
        <v>95</v>
      </c>
      <c r="T5" s="1" t="s">
        <v>96</v>
      </c>
      <c r="U5" s="1" t="s">
        <v>97</v>
      </c>
      <c r="V5" s="1" t="s">
        <v>98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2024-02-01T01:19:25Z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3052785F398F491E9041B3A4658216E2_12</vt:lpwstr>
  </property>
</Properties>
</file>