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<sst xmlns="http://schemas.openxmlformats.org/spreadsheetml/2006/main" count="1280" uniqueCount="443">
  <si>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</si>
  <si>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</si>
  <si>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</si>
  <si>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</si>
  <si>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</si>
  <si>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</si>
  <si>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</si>
  <si>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</si>
  <si>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</si>
  <si>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</si>
  <si>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</si>
  <si>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</si>
  <si>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</si>
  <si>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</si>
  <si>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</si>
  <si>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</si>
  <si>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</si>
  <si>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</si>
  <si>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</si>
  <si>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</si>
  <si>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</si>
  <si>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</si>
  <si>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</si>
  <si>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</si>
  <si>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</si>
  <si>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999224649392526	</t>
  </si>
  <si>
    <t>Ctrip</t>
  </si>
  <si>
    <t>正常</t>
  </si>
  <si>
    <t>[拉斯维加斯]卢克索酒店(Luxor Hotel &amp; Casino)(60494169)</t>
  </si>
  <si>
    <t>金字塔两张大床房&lt;2人入住&gt;</t>
  </si>
  <si>
    <t>HKD</t>
  </si>
  <si>
    <t>HONG/JISUN</t>
  </si>
  <si>
    <t>CA13030240201HKD</t>
  </si>
  <si>
    <t>未提现</t>
  </si>
  <si>
    <t>携程开票</t>
  </si>
  <si>
    <t xml:space="preserve">3474418	</t>
  </si>
  <si>
    <t xml:space="preserve">	</t>
  </si>
  <si>
    <t>取消</t>
  </si>
  <si>
    <t xml:space="preserve">999224650518941	</t>
  </si>
  <si>
    <t>Jin/Hyemi,kim/Jaeyeon</t>
  </si>
  <si>
    <t xml:space="preserve">3474806	</t>
  </si>
  <si>
    <t xml:space="preserve">999224667162491	</t>
  </si>
  <si>
    <t xml:space="preserve">3478030	</t>
  </si>
  <si>
    <t xml:space="preserve">999224708881689	</t>
  </si>
  <si>
    <t>JIN/HYEMI,KIM/JAEYEON,HONG/JISUN,JEONG/JOOWON</t>
  </si>
  <si>
    <t xml:space="preserve">3487533	</t>
  </si>
  <si>
    <t xml:space="preserve">999224734275084	</t>
  </si>
  <si>
    <t>塔楼甄选两张大床房&lt;2人入住&gt;</t>
  </si>
  <si>
    <t>JIN/HYEMI,KIM/JAEYEON</t>
  </si>
  <si>
    <t xml:space="preserve">3494468	</t>
  </si>
  <si>
    <t xml:space="preserve">GN612054611CGS1E7ME4H	</t>
  </si>
  <si>
    <t xml:space="preserve">999224838253520	</t>
  </si>
  <si>
    <t>[清迈]清迈古城梧桐酒店(Parasol Inn Chiang Mai Old City Hotel)(91811559)</t>
  </si>
  <si>
    <t>梧桐房(无窗)&lt;2人入住&gt;</t>
  </si>
  <si>
    <t>alva himawan/inin,alva himawan/inin</t>
  </si>
  <si>
    <t xml:space="preserve">3521079	</t>
  </si>
  <si>
    <t xml:space="preserve">999224840017217	</t>
  </si>
  <si>
    <t>alva himawan/inin</t>
  </si>
  <si>
    <t xml:space="preserve">3521846	</t>
  </si>
  <si>
    <t xml:space="preserve">999224993094715	</t>
  </si>
  <si>
    <t>[曼谷]曼谷素坤逸安凡尼酒店(Avani Sukhumvit Bangkok Hotel)(70165254)</t>
  </si>
  <si>
    <t>阿瓦尼房（双床）&lt;2人入住&gt;&lt;不退款&gt;&lt;早餐&gt;</t>
  </si>
  <si>
    <t>KUAN/CHIHYUN</t>
  </si>
  <si>
    <t xml:space="preserve">3560225	</t>
  </si>
  <si>
    <t xml:space="preserve">540925	</t>
  </si>
  <si>
    <t xml:space="preserve">999225061688949	</t>
  </si>
  <si>
    <t>[曼谷]素坤逸 6 巷希鲁斯套房 - 康帕斯酒店集团(Citrus Suites Sukhumvit 6 by Compass Hospitality)(55694581)</t>
  </si>
  <si>
    <t>豪华一室房&lt;2人入住&gt;</t>
  </si>
  <si>
    <t>WONG/KAKIN</t>
  </si>
  <si>
    <t xml:space="preserve">3577803	</t>
  </si>
  <si>
    <t xml:space="preserve">-39178306	</t>
  </si>
  <si>
    <t xml:space="preserve">999225309662314	</t>
  </si>
  <si>
    <t>[法兰克福]玛丽蒂姆法兰克福酒店(Maritim Hotel Frankfurt)(55270625)</t>
  </si>
  <si>
    <t>典雅家庭间&lt;2人入住&gt;&lt;不退款&gt;</t>
  </si>
  <si>
    <t>gleitman/tal,gleitman/tal</t>
  </si>
  <si>
    <t xml:space="preserve">3631993	</t>
  </si>
  <si>
    <t xml:space="preserve">999226149218100	</t>
  </si>
  <si>
    <t>song/zhifeng,wei/guowen</t>
  </si>
  <si>
    <t xml:space="preserve">3808935	</t>
  </si>
  <si>
    <t xml:space="preserve">999226933003993	</t>
  </si>
  <si>
    <t>[巴塞罗那]巴塞罗那波布雷诺旅馆(Travelodge Barcelona Poblenou)(55328785)</t>
  </si>
  <si>
    <t>双床房&lt;2人入住&gt;&lt;不退款&gt;</t>
  </si>
  <si>
    <t>wach/dorian</t>
  </si>
  <si>
    <t xml:space="preserve">3979743	</t>
  </si>
  <si>
    <t xml:space="preserve">999226933019003	</t>
  </si>
  <si>
    <t>wasilewski/piotr</t>
  </si>
  <si>
    <t xml:space="preserve">3979749	</t>
  </si>
  <si>
    <t xml:space="preserve">999227040400541	</t>
  </si>
  <si>
    <t>[普吉岛]攀瓦布里海滨度假村(Panwaburi Beachfront Resort)(110133597)</t>
  </si>
  <si>
    <t>泳池景豪华双人床房&lt;2人入住&gt;&lt;不退款&gt;</t>
  </si>
  <si>
    <t>WONG/KATHY,TRAN/TAI,HUYNH/OLIVIA,ILIC/ALEKSANDAR</t>
  </si>
  <si>
    <t xml:space="preserve">3987072	</t>
  </si>
  <si>
    <t xml:space="preserve">25948	</t>
  </si>
  <si>
    <t xml:space="preserve">999227097696034	</t>
  </si>
  <si>
    <t>[巴厘岛]巴厘岛贝诺瓦索尔沙滩别墅美利亚酒店(Sol by Meliá Benoa Bali All Inclusive)(55312398)</t>
  </si>
  <si>
    <t>SOL Room&lt;2人入住&gt;&lt;早餐&gt;</t>
  </si>
  <si>
    <t>OUYANG/LIXUE,YIN/TIANYU</t>
  </si>
  <si>
    <t xml:space="preserve">4000261	</t>
  </si>
  <si>
    <t xml:space="preserve">999227108149502	</t>
  </si>
  <si>
    <t>Ali/Mohanned</t>
  </si>
  <si>
    <t xml:space="preserve">4007347	</t>
  </si>
  <si>
    <t xml:space="preserve">26364	</t>
  </si>
  <si>
    <t xml:space="preserve">999227182627279	</t>
  </si>
  <si>
    <t>[普吉岛]普吉岛秘密悬崖度假村(Secret Cliff Resort &amp; Restaurant)(55626130)</t>
  </si>
  <si>
    <t>海景高级别墅&lt;2人入住&gt;&lt;早餐&gt;</t>
  </si>
  <si>
    <t>Samanta/Riddhibrata,Samanta/Riddhibrata</t>
  </si>
  <si>
    <t xml:space="preserve">4015557	</t>
  </si>
  <si>
    <t xml:space="preserve">70646	</t>
  </si>
  <si>
    <t xml:space="preserve">999227254904530	</t>
  </si>
  <si>
    <t>Ramtekkar/Aayushi</t>
  </si>
  <si>
    <t xml:space="preserve">4028164	</t>
  </si>
  <si>
    <t xml:space="preserve">3438962281	</t>
  </si>
  <si>
    <t xml:space="preserve">999227255645216	</t>
  </si>
  <si>
    <t>saha/Zinnia,saha/Zinnia</t>
  </si>
  <si>
    <t xml:space="preserve">4028436	</t>
  </si>
  <si>
    <t xml:space="preserve">999228045735917	</t>
  </si>
  <si>
    <t>[巴厘岛]巴厘岛安瓦雅海滩度假酒店(The Anvaya Beach Resort Bali)(55402624)</t>
  </si>
  <si>
    <t>豪华特大床房&lt;1人入住&gt;&lt;早餐&gt;</t>
  </si>
  <si>
    <t>HSIN/HSIUYING</t>
  </si>
  <si>
    <t xml:space="preserve">4112679	</t>
  </si>
  <si>
    <t xml:space="preserve">999228122748565	</t>
  </si>
  <si>
    <t>[伊洛伊洛市]里士满伊洛伊洛酒店(Richmonde Hotel Iloilo)(55426377)</t>
  </si>
  <si>
    <t>豪华双床房&lt;2人入住&gt;&lt;不退款&gt;&lt;早餐&gt;</t>
  </si>
  <si>
    <t>DALIT/NORGEN ORPILLA,GALICINAO/JENNIFER</t>
  </si>
  <si>
    <t xml:space="preserve">4132771	</t>
  </si>
  <si>
    <t xml:space="preserve">16301656,1630657	</t>
  </si>
  <si>
    <t xml:space="preserve">999228239770865	</t>
  </si>
  <si>
    <t>[曼谷]贝斯特韦斯特乍都乍酒店(Best Western Chatuchak)(113652521)</t>
  </si>
  <si>
    <t>高级双床房&lt;2人入住&gt;&lt;早餐&gt;</t>
  </si>
  <si>
    <t>CHENG/CHIWEN,CHANG/CHINSHU</t>
  </si>
  <si>
    <t xml:space="preserve">4162046	</t>
  </si>
  <si>
    <t xml:space="preserve">BK017752,BK017753	</t>
  </si>
  <si>
    <t xml:space="preserve">999228293751677	</t>
  </si>
  <si>
    <t>[巴厘岛]帕提威度假村(Pertiwi Resort &amp; Spa)(55312402)</t>
  </si>
  <si>
    <t>高级房&lt;2人入住&gt;&lt;早餐&gt;</t>
  </si>
  <si>
    <t>UCAR/SERKAN,KRAVTSOVAUCAR/TETIANA</t>
  </si>
  <si>
    <t xml:space="preserve">4181422	</t>
  </si>
  <si>
    <t xml:space="preserve">999228296468672	</t>
  </si>
  <si>
    <t>[拉普拉普]皇宫水上乐园度假村(Jpark Island Resort &amp; Waterpark Cebu)(109329158)</t>
  </si>
  <si>
    <t>Deluxe Ocean&lt;2人入住&gt;&lt;不退款&gt;&lt;早餐&gt;</t>
  </si>
  <si>
    <t>ODAKA/RYOHEI,MURATA/REIRA</t>
  </si>
  <si>
    <t xml:space="preserve">4183298	</t>
  </si>
  <si>
    <t xml:space="preserve">999228305024885	</t>
  </si>
  <si>
    <t>[芭堤雅]中天皇宫大酒店(Grand Jomtien Palace Hotel)(55439485)</t>
  </si>
  <si>
    <t>园景小屋&lt;2人入住&gt;&lt;不退款&gt;</t>
  </si>
  <si>
    <t>NECHAEV/ANDREI,POTLOVA/IRINA</t>
  </si>
  <si>
    <t xml:space="preserve">4184215	</t>
  </si>
  <si>
    <t xml:space="preserve">999228332351522	</t>
  </si>
  <si>
    <t>[新加坡]新加坡喜乐圣淘沙度假旅馆(Siloso Beach Resort - Sentosa)(55861972)</t>
  </si>
  <si>
    <t>高级房&lt;2人入住&gt;</t>
  </si>
  <si>
    <t>Jeong/Jihyun</t>
  </si>
  <si>
    <t xml:space="preserve">4198617	</t>
  </si>
  <si>
    <t xml:space="preserve">999228359753857	</t>
  </si>
  <si>
    <t>[巴都丁宜]槟城宾乐雅饭店(Parkroyal Penang Resort)(56140404)</t>
  </si>
  <si>
    <t>奢华客房 (Sea Facing King)&lt;2人入住&gt;&lt;不退款&gt;&lt;早餐&gt;</t>
  </si>
  <si>
    <t>SAIBI/MOHAMMAD NEEZAM,ZAINUDDIN/FAZLINAH</t>
  </si>
  <si>
    <t xml:space="preserve">4212939	</t>
  </si>
  <si>
    <t xml:space="preserve">7460295	</t>
  </si>
  <si>
    <t xml:space="preserve">999228367575264	</t>
  </si>
  <si>
    <t>[维也纳]维也纳爱米迪亚贝斯特韦斯特优质酒店(Best Western Plus Amedia Wien)(55346038)</t>
  </si>
  <si>
    <t>标准房, 2 张单人床&lt;2人入住&gt;&lt;早餐&gt;</t>
  </si>
  <si>
    <t>NOSA ODARO/MANVELOUS,GUERRERO RUIZ/RUBEN</t>
  </si>
  <si>
    <t xml:space="preserve">4218794	</t>
  </si>
  <si>
    <t xml:space="preserve">495754	</t>
  </si>
  <si>
    <t xml:space="preserve">999228400199771	</t>
  </si>
  <si>
    <t>[苏梅岛]苏梅岛皇家芒别墅酒店(Royal Muang Samui Villas)(55414448)</t>
  </si>
  <si>
    <t>Grand Deluxe Suite Garden View&lt;2人入住&gt;&lt;早餐&gt;</t>
  </si>
  <si>
    <t>Jain/Kashish,Jain/Kashish</t>
  </si>
  <si>
    <t xml:space="preserve">4229508	</t>
  </si>
  <si>
    <t xml:space="preserve">999228403428000	</t>
  </si>
  <si>
    <t>[巴塞罗那]巴塞罗那伯爵酒店(Condes de Barcelona)(55598838)</t>
  </si>
  <si>
    <t>康德帕德格房&lt;2人入住&gt;</t>
  </si>
  <si>
    <t>Yao/Zhou</t>
  </si>
  <si>
    <t xml:space="preserve">4230926	</t>
  </si>
  <si>
    <t xml:space="preserve">999228434732063	</t>
  </si>
  <si>
    <t>[新加坡]史丹佛瑞士酒店(Swissotel the Stamford)(55345920)</t>
  </si>
  <si>
    <t>瑞士港景两张双人床房&lt;2人入住&gt;&lt;不退款&gt;&lt;早餐&gt;</t>
  </si>
  <si>
    <t>YU/MINKYUNG,CHO/INCHAN</t>
  </si>
  <si>
    <t xml:space="preserve">4238475	</t>
  </si>
  <si>
    <t xml:space="preserve">41930957	</t>
  </si>
  <si>
    <t xml:space="preserve">999228438326690	</t>
  </si>
  <si>
    <t>[Kuala Kuantan]关丹凯悦酒店(Hyatt Regency Kuantan Resort)(55491832)</t>
  </si>
  <si>
    <t>海景特大床房&lt;2人入住&gt;</t>
  </si>
  <si>
    <t>NORDIN/A SAMAH NORDIN</t>
  </si>
  <si>
    <t xml:space="preserve">4240060	</t>
  </si>
  <si>
    <t xml:space="preserve">999228438696168	</t>
  </si>
  <si>
    <t>[芭堤雅]特罗皮卡纳酒店(Hotel Tropicana Pattaya)(55745204)</t>
  </si>
  <si>
    <t>Superior Cabana&lt;2人入住&gt;&lt;早餐&gt;</t>
  </si>
  <si>
    <t>CHO/MOONHYOUNG</t>
  </si>
  <si>
    <t xml:space="preserve">4240151	</t>
  </si>
  <si>
    <t xml:space="preserve">28444715792	</t>
  </si>
  <si>
    <t xml:space="preserve">4247089	</t>
  </si>
  <si>
    <t xml:space="preserve">999228446117367	</t>
  </si>
  <si>
    <t>豪华房（1张特大床）&lt;2人入住&gt;</t>
  </si>
  <si>
    <t>HE/SHUYI</t>
  </si>
  <si>
    <t xml:space="preserve">4249830	</t>
  </si>
  <si>
    <t xml:space="preserve">999228513504112	</t>
  </si>
  <si>
    <t>TIAN/HUAN</t>
  </si>
  <si>
    <t xml:space="preserve">4270023	</t>
  </si>
  <si>
    <t xml:space="preserve">41935251	</t>
  </si>
  <si>
    <t xml:space="preserve">999228522260303	</t>
  </si>
  <si>
    <t>[云顶高原]马来西亚云顶高原斯里酒店(Hotel Seri Malaysia Genting Highlands)(55337163)</t>
  </si>
  <si>
    <t>标准双床房&lt;2人入住&gt;</t>
  </si>
  <si>
    <t>Gao/Rudong</t>
  </si>
  <si>
    <t xml:space="preserve">4271433	</t>
  </si>
  <si>
    <t xml:space="preserve">999229476169169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</si>
  <si>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</si>
  <si>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</si>
  <si>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Aralaguppe Madan /KARAN,Aralaguppe Madan /KARAN</t>
  </si>
  <si>
    <t xml:space="preserve">4546802	</t>
  </si>
  <si>
    <t xml:space="preserve">353785	</t>
  </si>
  <si>
    <t xml:space="preserve">999229476496098	</t>
  </si>
  <si>
    <t>[普吉岛]普吉岛邦涛的希尔顿花园酒店(Hilton Garden Inn Phuket Bang Tao)(110900480)</t>
  </si>
  <si>
    <t>双床房&lt;2人入住&gt;&lt;早餐&gt;</t>
  </si>
  <si>
    <t>POTETYURIN/VASILY,SILONOV/MIKHAIL</t>
  </si>
  <si>
    <t xml:space="preserve">4546981	</t>
  </si>
  <si>
    <t xml:space="preserve">confirmed	</t>
  </si>
  <si>
    <t xml:space="preserve">999229704642549	</t>
  </si>
  <si>
    <t>[新加坡]樟宜机场皇冠假日酒店  - IHG 旗下酒店(Crowne Plaza Changi Airport, an IHG Hotel)(55280749)</t>
  </si>
  <si>
    <t>宝石翼楼标准特大床房&lt;2人入住&gt;&lt;不退款&gt;</t>
  </si>
  <si>
    <t>COCKS/FRANCESCA CLARE</t>
  </si>
  <si>
    <t xml:space="preserve">4595966	</t>
  </si>
  <si>
    <t xml:space="preserve">85630738	</t>
  </si>
  <si>
    <t xml:space="preserve">999229830923039	</t>
  </si>
  <si>
    <t>[帕赛市]马尼拉馨乐庭湾城酒店(Citadines Bay City Manila)(77363798)</t>
  </si>
  <si>
    <t>豪华一室房&lt;1人入住&gt;&lt;不退款&gt;&lt;早餐&gt;</t>
  </si>
  <si>
    <t>AUGUSTINE/BRENT</t>
  </si>
  <si>
    <t xml:space="preserve">4622936	</t>
  </si>
  <si>
    <t xml:space="preserve">11548620	</t>
  </si>
  <si>
    <t xml:space="preserve">999229917968891	</t>
  </si>
  <si>
    <t>[胡志明市]西贡中心铂尔曼酒店(Pullman Saigon Centre)(55270481)</t>
  </si>
  <si>
    <t>高级房&lt;2人入住&gt;&lt;不退款&gt;</t>
  </si>
  <si>
    <t>WU/YUJIN</t>
  </si>
  <si>
    <t xml:space="preserve">4641275	</t>
  </si>
  <si>
    <t xml:space="preserve">151764874	</t>
  </si>
  <si>
    <t>，</t>
  </si>
  <si>
    <t xml:space="preserve"> 82739.71 HKD</t>
  </si>
  <si>
    <t>A240201102222481</t>
  </si>
  <si>
    <t>A240201102246481</t>
  </si>
  <si>
    <t>总计：82739.71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</si>
  <si>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</si>
  <si>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</si>
  <si>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</si>
  <si>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</si>
  <si>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</si>
  <si>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</si>
  <si>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</si>
  <si>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</si>
  <si>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</si>
  <si>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</si>
  <si>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</si>
  <si>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</si>
  <si>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</si>
  <si>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</si>
  <si>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</si>
  <si>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</si>
  <si>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</si>
  <si>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</si>
  <si>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</si>
  <si>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2024-01-24</t>
  </si>
  <si>
    <t>4641275</t>
  </si>
  <si>
    <t>西贡中心铂尔曼酒店</t>
  </si>
  <si>
    <t>WU YUJIN</t>
  </si>
  <si>
    <t>2024-01-27</t>
  </si>
  <si>
    <t>2024-01-29</t>
  </si>
  <si>
    <t>退房日周结</t>
  </si>
  <si>
    <t>1500.00</t>
  </si>
  <si>
    <t>1631.32</t>
  </si>
  <si>
    <t>0</t>
  </si>
  <si>
    <t>0.00</t>
  </si>
  <si>
    <t>携程汇智国际直连</t>
  </si>
  <si>
    <t>925</t>
  </si>
  <si>
    <t>2024-01-25 18:05:59</t>
  </si>
  <si>
    <t>否</t>
  </si>
  <si>
    <t>汇智国际旅游发展有限公司</t>
  </si>
  <si>
    <t>直采</t>
  </si>
  <si>
    <t>越南</t>
  </si>
  <si>
    <t>2024-01-20</t>
  </si>
  <si>
    <t>4622936</t>
  </si>
  <si>
    <t>马尼拉馨乐庭湾城酒店</t>
  </si>
  <si>
    <t>AUGUSTINE BRENT</t>
  </si>
  <si>
    <t>1459.99</t>
  </si>
  <si>
    <t>1582.82</t>
  </si>
  <si>
    <t>2024-01-22 05:51:06</t>
  </si>
  <si>
    <t>菲律宾</t>
  </si>
  <si>
    <t>2024-01-15</t>
  </si>
  <si>
    <t>4595966</t>
  </si>
  <si>
    <t>新加坡樟宜机场皇冠假日酒店</t>
  </si>
  <si>
    <t>COCKS FRANCESCA CLARE</t>
  </si>
  <si>
    <t>2024-01-28</t>
  </si>
  <si>
    <t>1598.00</t>
  </si>
  <si>
    <t>1738.47</t>
  </si>
  <si>
    <t>2024-01-16 22:25:35</t>
  </si>
  <si>
    <t>新加坡</t>
  </si>
  <si>
    <t>2024-01-05</t>
  </si>
  <si>
    <t>4546981</t>
  </si>
  <si>
    <t>普吉岛邦涛的希尔顿花园酒店 (SHA Extra Plus)</t>
  </si>
  <si>
    <t>POTETYURIN VASILY,SILONOV MIKHAIL</t>
  </si>
  <si>
    <t>2024-01-22</t>
  </si>
  <si>
    <t>4886.03</t>
  </si>
  <si>
    <t>5315.52</t>
  </si>
  <si>
    <t>2024-01-05 09:32:53</t>
  </si>
  <si>
    <t>泰国</t>
  </si>
  <si>
    <t>4546802</t>
  </si>
  <si>
    <t>普吉岛芭东海滩中央智选假日酒店  (SHA Extra Plus)</t>
  </si>
  <si>
    <t>Aralaguppe Madan KARAN,Aralaguppe Madan KARAN</t>
  </si>
  <si>
    <t>1349.99</t>
  </si>
  <si>
    <t>1468.82</t>
  </si>
  <si>
    <t>2024-01-05 15:59:42</t>
  </si>
  <si>
    <t>2023-11-13</t>
  </si>
  <si>
    <t>4249830</t>
  </si>
  <si>
    <t>关丹凯悦酒店</t>
  </si>
  <si>
    <t>HE SHUYI</t>
  </si>
  <si>
    <t>550.10</t>
  </si>
  <si>
    <t>588.15</t>
  </si>
  <si>
    <t>2023-11-13 21:54:45</t>
  </si>
  <si>
    <t>直连</t>
  </si>
  <si>
    <t>马来西亚</t>
  </si>
  <si>
    <t>4247089</t>
  </si>
  <si>
    <t>NORDIN A SAMAH NORDIN</t>
  </si>
  <si>
    <t>2024-01-26</t>
  </si>
  <si>
    <t>3845.71</t>
  </si>
  <si>
    <t>4111.74</t>
  </si>
  <si>
    <t>2023-11-13 15:33:56</t>
  </si>
  <si>
    <t>2023-11-12</t>
  </si>
  <si>
    <t>4240151</t>
  </si>
  <si>
    <t>特罗皮卡纳酒店</t>
  </si>
  <si>
    <t>CHO MOONHYOUNG</t>
  </si>
  <si>
    <t>693.84</t>
  </si>
  <si>
    <t>741.84</t>
  </si>
  <si>
    <t>2023-11-12 11:55:40</t>
  </si>
  <si>
    <t>2023-11-11</t>
  </si>
  <si>
    <t>4238475</t>
  </si>
  <si>
    <t>新加坡史丹福瑞士酒店</t>
  </si>
  <si>
    <t>YU MINKYUNG,CHO INCHAN</t>
  </si>
  <si>
    <t>6524.01</t>
  </si>
  <si>
    <t>6973.82</t>
  </si>
  <si>
    <t>2023-11-14 10:55:01</t>
  </si>
  <si>
    <t>2023-11-08</t>
  </si>
  <si>
    <t>4218794</t>
  </si>
  <si>
    <t>维也纳爱米迪亚贝斯特韦斯特优质酒店</t>
  </si>
  <si>
    <t>NOSA ODARO MANVELOUS,GUERRERO RUIZ RUBEN</t>
  </si>
  <si>
    <t>1481.58</t>
  </si>
  <si>
    <t>1588.14</t>
  </si>
  <si>
    <t>2023-11-08 21:26:21</t>
  </si>
  <si>
    <t>奥地利</t>
  </si>
  <si>
    <t>4212939</t>
  </si>
  <si>
    <t>槟城宾乐雅饭店</t>
  </si>
  <si>
    <t>SAIBI MOHAMMAD NEEZAM,ZAINUDDIN FAZLINAH</t>
  </si>
  <si>
    <t>2870.37</t>
  </si>
  <si>
    <t>3080.79</t>
  </si>
  <si>
    <t>2023-11-08 08:02:53</t>
  </si>
  <si>
    <t>2023-11-03</t>
  </si>
  <si>
    <t>4184215</t>
  </si>
  <si>
    <t>乔木提恩皇宫大酒店</t>
  </si>
  <si>
    <t>NECHAEV ANDREI,POTLOVA IRINA</t>
  </si>
  <si>
    <t>2024-01-21</t>
  </si>
  <si>
    <t>3086.75</t>
  </si>
  <si>
    <t>3294.64</t>
  </si>
  <si>
    <t>2023-11-03 15:39:08</t>
  </si>
  <si>
    <t>4183298</t>
  </si>
  <si>
    <t>皇宫水上乐园度假村</t>
  </si>
  <si>
    <t>ODAKA RYOHEI,MURATA REIRA</t>
  </si>
  <si>
    <t>2834.42</t>
  </si>
  <si>
    <t>3025.32</t>
  </si>
  <si>
    <t>2023-11-03 13:28:54</t>
  </si>
  <si>
    <t>2023-10-31</t>
  </si>
  <si>
    <t>4162046</t>
  </si>
  <si>
    <t>贝斯特韦斯特乍都乍酒店</t>
  </si>
  <si>
    <t>CHENG CHIWEN,CHANG CHINSHU</t>
  </si>
  <si>
    <t>2226.01</t>
  </si>
  <si>
    <t>2376.18</t>
  </si>
  <si>
    <t>2023-10-31 13:34:58</t>
  </si>
  <si>
    <t>2023-10-26</t>
  </si>
  <si>
    <t>4132771</t>
  </si>
  <si>
    <t>伊洛伊洛Richmonde酒店</t>
  </si>
  <si>
    <t>DALIT NORGEN ORPILLA,GALICINAO JENNIFER</t>
  </si>
  <si>
    <t>2024-01-25</t>
  </si>
  <si>
    <t>5480.01</t>
  </si>
  <si>
    <t>5844.72</t>
  </si>
  <si>
    <t>2023-10-27 11:23:20</t>
  </si>
  <si>
    <t>2023-10-01</t>
  </si>
  <si>
    <t>4007347</t>
  </si>
  <si>
    <t>攀瓦布里海滨度假村(SHA Extra Plus)</t>
  </si>
  <si>
    <t>Ali Mohanned</t>
  </si>
  <si>
    <t>1119.99</t>
  </si>
  <si>
    <t>1197.98</t>
  </si>
  <si>
    <t>2023-10-01 12:10:55</t>
  </si>
  <si>
    <t>2023-09-26</t>
  </si>
  <si>
    <t>3987072</t>
  </si>
  <si>
    <t>WONG KATHY,TRAN TAI,HUYNH OLIVIA,ILIC ALEKSANDAR</t>
  </si>
  <si>
    <t>4479.98</t>
  </si>
  <si>
    <t>4777.12</t>
  </si>
  <si>
    <t>2023-09-26 23:37:49</t>
  </si>
  <si>
    <t>2023-09-24</t>
  </si>
  <si>
    <t>3979749</t>
  </si>
  <si>
    <t>巴塞罗那波布雷诺旅馆</t>
  </si>
  <si>
    <t>wasilewski piotr</t>
  </si>
  <si>
    <t>681.41</t>
  </si>
  <si>
    <t>728.24</t>
  </si>
  <si>
    <t>2023-09-24 18:08:42</t>
  </si>
  <si>
    <t>西班牙</t>
  </si>
  <si>
    <t>3979743</t>
  </si>
  <si>
    <t>wach dorian</t>
  </si>
  <si>
    <t>3407.07</t>
  </si>
  <si>
    <t>3641.20</t>
  </si>
  <si>
    <t>2023-09-24 18:04:58</t>
  </si>
  <si>
    <t>2023-08-20</t>
  </si>
  <si>
    <t>3808935</t>
  </si>
  <si>
    <t xml:space="preserve">玛丽蒂姆法兰克福酒店  </t>
  </si>
  <si>
    <t>song zhifeng,wei guowen</t>
  </si>
  <si>
    <t>12745.37</t>
  </si>
  <si>
    <t>13670.89</t>
  </si>
  <si>
    <t>2023-08-20 13:33:07</t>
  </si>
  <si>
    <t>德国</t>
  </si>
  <si>
    <t>2023-07-13</t>
  </si>
  <si>
    <t>3631993</t>
  </si>
  <si>
    <t>gleitman tal,gleitman tal</t>
  </si>
  <si>
    <t>11213.05</t>
  </si>
  <si>
    <t>12227.97</t>
  </si>
  <si>
    <t>2023-07-13 23:01:39</t>
  </si>
  <si>
    <t>2023-07-01</t>
  </si>
  <si>
    <t>3577803</t>
  </si>
  <si>
    <t>坎帕斯好客集团素坤逸6号柑橘套房酒店</t>
  </si>
  <si>
    <t>WONG KAKIN</t>
  </si>
  <si>
    <t>926.39</t>
  </si>
  <si>
    <t>998.16</t>
  </si>
  <si>
    <t>2023-07-01 15:35:39</t>
  </si>
  <si>
    <t>2023-06-27</t>
  </si>
  <si>
    <t>3560225</t>
  </si>
  <si>
    <t>曼谷阿文苏昆维特酒店</t>
  </si>
  <si>
    <t>KUAN CHIHYUN</t>
  </si>
  <si>
    <t>1764.01</t>
  </si>
  <si>
    <t>1903.95</t>
  </si>
  <si>
    <t>2023-07-05 15:56:23</t>
  </si>
  <si>
    <t>2023-06-12</t>
  </si>
  <si>
    <t>3494468</t>
  </si>
  <si>
    <t>卢克索酒店</t>
  </si>
  <si>
    <t>JIN HYEMI,KIM JAEYEON</t>
  </si>
  <si>
    <t>211.51</t>
  </si>
  <si>
    <t>232.00</t>
  </si>
  <si>
    <t>2023-06-12 13:46:14</t>
  </si>
  <si>
    <t>美国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</si>
</sst>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15</xdr:col>
      <xdr:colOff>180975</xdr:colOff>
      <xdr:row>84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982325" cy="484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45319</v>
      </c>
      <c r="G2" s="6">
        <v>45320</v>
      </c>
      <c r="H2" s="4">
        <v>1</v>
      </c>
      <c r="I2" s="4">
        <v>1</v>
      </c>
      <c r="J2" s="4">
        <v>1</v>
      </c>
      <c r="K2" s="4" t="s">
        <v>30</v>
      </c>
      <c r="L2" s="4">
        <v>194</v>
      </c>
      <c r="M2" s="4">
        <v>194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45084.0000115741</v>
      </c>
      <c r="S2" s="6">
        <v>45323</v>
      </c>
      <c r="T2" s="4" t="s">
        <v>34</v>
      </c>
      <c r="U2" s="4">
        <v>194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45319</v>
      </c>
      <c r="G3" s="6">
        <v>45320</v>
      </c>
      <c r="H3" s="4">
        <v>1</v>
      </c>
      <c r="I3" s="4">
        <v>1</v>
      </c>
      <c r="J3" s="4">
        <v>1</v>
      </c>
      <c r="K3" s="4" t="s">
        <v>30</v>
      </c>
      <c r="L3" s="4">
        <v>-194</v>
      </c>
      <c r="M3" s="4">
        <v>-194</v>
      </c>
      <c r="N3" s="4" t="s">
        <v>31</v>
      </c>
      <c r="O3" s="4" t="s">
        <v>32</v>
      </c>
      <c r="P3" s="4" t="s">
        <v>33</v>
      </c>
      <c r="Q3" s="4">
        <v>0</v>
      </c>
      <c r="R3" s="7">
        <v>45084.0000115741</v>
      </c>
      <c r="S3" s="6">
        <v>45323</v>
      </c>
      <c r="T3" s="4" t="s">
        <v>34</v>
      </c>
      <c r="U3" s="4">
        <v>-194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45319</v>
      </c>
      <c r="G4" s="6">
        <v>45320</v>
      </c>
      <c r="H4" s="4">
        <v>1</v>
      </c>
      <c r="I4" s="4">
        <v>1</v>
      </c>
      <c r="J4" s="4">
        <v>1</v>
      </c>
      <c r="K4" s="4" t="s">
        <v>30</v>
      </c>
      <c r="L4" s="4">
        <v>194</v>
      </c>
      <c r="M4" s="4">
        <v>194</v>
      </c>
      <c r="N4" s="4" t="s">
        <v>39</v>
      </c>
      <c r="O4" s="4" t="s">
        <v>32</v>
      </c>
      <c r="P4" s="4" t="s">
        <v>33</v>
      </c>
      <c r="Q4" s="4">
        <v>0</v>
      </c>
      <c r="R4" s="7">
        <v>45084.0000115741</v>
      </c>
      <c r="S4" s="6">
        <v>45323</v>
      </c>
      <c r="T4" s="4" t="s">
        <v>34</v>
      </c>
      <c r="U4" s="4">
        <v>194</v>
      </c>
      <c r="V4" s="4">
        <v>0</v>
      </c>
      <c r="W4" s="4">
        <v>0</v>
      </c>
      <c r="X4" s="4" t="s">
        <v>40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28</v>
      </c>
      <c r="E5" s="4" t="s">
        <v>29</v>
      </c>
      <c r="F5" s="6">
        <v>45319</v>
      </c>
      <c r="G5" s="6">
        <v>45320</v>
      </c>
      <c r="H5" s="4">
        <v>1</v>
      </c>
      <c r="I5" s="4">
        <v>1</v>
      </c>
      <c r="J5" s="4">
        <v>1</v>
      </c>
      <c r="K5" s="4" t="s">
        <v>30</v>
      </c>
      <c r="L5" s="4">
        <v>-194</v>
      </c>
      <c r="M5" s="4">
        <v>-194</v>
      </c>
      <c r="N5" s="4" t="s">
        <v>39</v>
      </c>
      <c r="O5" s="4" t="s">
        <v>32</v>
      </c>
      <c r="P5" s="4" t="s">
        <v>33</v>
      </c>
      <c r="Q5" s="4">
        <v>0</v>
      </c>
      <c r="R5" s="7">
        <v>45084.0000115741</v>
      </c>
      <c r="S5" s="6">
        <v>45323</v>
      </c>
      <c r="T5" s="4" t="s">
        <v>34</v>
      </c>
      <c r="U5" s="4">
        <v>-194</v>
      </c>
      <c r="V5" s="4">
        <v>0</v>
      </c>
      <c r="W5" s="4">
        <v>0</v>
      </c>
      <c r="X5" s="4" t="s">
        <v>40</v>
      </c>
      <c r="Y5" s="4" t="s">
        <v>36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45319</v>
      </c>
      <c r="G6" s="6">
        <v>45320</v>
      </c>
      <c r="H6" s="4">
        <v>1</v>
      </c>
      <c r="I6" s="4">
        <v>1</v>
      </c>
      <c r="J6" s="4">
        <v>1</v>
      </c>
      <c r="K6" s="4" t="s">
        <v>30</v>
      </c>
      <c r="L6" s="4">
        <v>194</v>
      </c>
      <c r="M6" s="4">
        <v>194</v>
      </c>
      <c r="N6" s="4" t="s">
        <v>31</v>
      </c>
      <c r="O6" s="4" t="s">
        <v>32</v>
      </c>
      <c r="P6" s="4" t="s">
        <v>33</v>
      </c>
      <c r="Q6" s="4">
        <v>0</v>
      </c>
      <c r="R6" s="7">
        <v>45085.0000115741</v>
      </c>
      <c r="S6" s="6">
        <v>45323</v>
      </c>
      <c r="T6" s="4" t="s">
        <v>34</v>
      </c>
      <c r="U6" s="4">
        <v>194</v>
      </c>
      <c r="V6" s="4">
        <v>0</v>
      </c>
      <c r="W6" s="4">
        <v>0</v>
      </c>
      <c r="X6" s="4" t="s">
        <v>42</v>
      </c>
      <c r="Y6" s="4" t="s">
        <v>36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45319</v>
      </c>
      <c r="G7" s="6">
        <v>45320</v>
      </c>
      <c r="H7" s="4">
        <v>2</v>
      </c>
      <c r="I7" s="4">
        <v>1</v>
      </c>
      <c r="J7" s="4">
        <v>2</v>
      </c>
      <c r="K7" s="4" t="s">
        <v>30</v>
      </c>
      <c r="L7" s="4">
        <v>206</v>
      </c>
      <c r="M7" s="4">
        <v>206</v>
      </c>
      <c r="N7" s="4" t="s">
        <v>44</v>
      </c>
      <c r="O7" s="4" t="s">
        <v>32</v>
      </c>
      <c r="P7" s="4" t="s">
        <v>33</v>
      </c>
      <c r="Q7" s="4">
        <v>0</v>
      </c>
      <c r="R7" s="7">
        <v>45087</v>
      </c>
      <c r="S7" s="6">
        <v>45323</v>
      </c>
      <c r="T7" s="4" t="s">
        <v>34</v>
      </c>
      <c r="U7" s="4">
        <v>206</v>
      </c>
      <c r="V7" s="4">
        <v>0</v>
      </c>
      <c r="W7" s="4">
        <v>0</v>
      </c>
      <c r="X7" s="4" t="s">
        <v>45</v>
      </c>
      <c r="Y7" s="4" t="s">
        <v>36</v>
      </c>
    </row>
    <row r="8" s="4" customFormat="1" spans="1:25">
      <c r="A8" s="4" t="s">
        <v>43</v>
      </c>
      <c r="B8" s="4" t="s">
        <v>26</v>
      </c>
      <c r="C8" s="4" t="s">
        <v>37</v>
      </c>
      <c r="D8" s="4" t="s">
        <v>28</v>
      </c>
      <c r="E8" s="4" t="s">
        <v>29</v>
      </c>
      <c r="F8" s="6">
        <v>45319</v>
      </c>
      <c r="G8" s="6">
        <v>45320</v>
      </c>
      <c r="H8" s="4">
        <v>2</v>
      </c>
      <c r="I8" s="4">
        <v>1</v>
      </c>
      <c r="J8" s="4">
        <v>2</v>
      </c>
      <c r="K8" s="4" t="s">
        <v>30</v>
      </c>
      <c r="L8" s="4">
        <v>-206</v>
      </c>
      <c r="M8" s="4">
        <v>-206</v>
      </c>
      <c r="N8" s="4" t="s">
        <v>44</v>
      </c>
      <c r="O8" s="4" t="s">
        <v>32</v>
      </c>
      <c r="P8" s="4" t="s">
        <v>33</v>
      </c>
      <c r="Q8" s="4">
        <v>0</v>
      </c>
      <c r="R8" s="7">
        <v>45087</v>
      </c>
      <c r="S8" s="6">
        <v>45323</v>
      </c>
      <c r="T8" s="4" t="s">
        <v>34</v>
      </c>
      <c r="U8" s="4">
        <v>-206</v>
      </c>
      <c r="V8" s="4">
        <v>0</v>
      </c>
      <c r="W8" s="4">
        <v>0</v>
      </c>
      <c r="X8" s="4" t="s">
        <v>45</v>
      </c>
      <c r="Y8" s="4" t="s">
        <v>36</v>
      </c>
    </row>
    <row r="9" s="4" customFormat="1" spans="1:25">
      <c r="A9" s="4" t="s">
        <v>41</v>
      </c>
      <c r="B9" s="4" t="s">
        <v>26</v>
      </c>
      <c r="C9" s="4" t="s">
        <v>37</v>
      </c>
      <c r="D9" s="4" t="s">
        <v>28</v>
      </c>
      <c r="E9" s="4" t="s">
        <v>29</v>
      </c>
      <c r="F9" s="6">
        <v>45319</v>
      </c>
      <c r="G9" s="6">
        <v>45320</v>
      </c>
      <c r="H9" s="4">
        <v>1</v>
      </c>
      <c r="I9" s="4">
        <v>1</v>
      </c>
      <c r="J9" s="4">
        <v>1</v>
      </c>
      <c r="K9" s="4" t="s">
        <v>30</v>
      </c>
      <c r="L9" s="4">
        <v>-194</v>
      </c>
      <c r="M9" s="4">
        <v>-194</v>
      </c>
      <c r="N9" s="4" t="s">
        <v>31</v>
      </c>
      <c r="O9" s="4" t="s">
        <v>32</v>
      </c>
      <c r="P9" s="4" t="s">
        <v>33</v>
      </c>
      <c r="Q9" s="4">
        <v>0</v>
      </c>
      <c r="R9" s="7">
        <v>45085.0000115741</v>
      </c>
      <c r="S9" s="6">
        <v>45323</v>
      </c>
      <c r="T9" s="4" t="s">
        <v>34</v>
      </c>
      <c r="U9" s="4">
        <v>-194</v>
      </c>
      <c r="V9" s="4">
        <v>0</v>
      </c>
      <c r="W9" s="4">
        <v>0</v>
      </c>
      <c r="X9" s="4" t="s">
        <v>42</v>
      </c>
      <c r="Y9" s="4" t="s">
        <v>36</v>
      </c>
    </row>
    <row r="10" s="4" customFormat="1" spans="1:25">
      <c r="A10" s="4" t="s">
        <v>46</v>
      </c>
      <c r="B10" s="4" t="s">
        <v>26</v>
      </c>
      <c r="C10" s="4" t="s">
        <v>27</v>
      </c>
      <c r="D10" s="4" t="s">
        <v>28</v>
      </c>
      <c r="E10" s="4" t="s">
        <v>47</v>
      </c>
      <c r="F10" s="6">
        <v>45319</v>
      </c>
      <c r="G10" s="6">
        <v>45320</v>
      </c>
      <c r="H10" s="4">
        <v>1</v>
      </c>
      <c r="I10" s="4">
        <v>1</v>
      </c>
      <c r="J10" s="4">
        <v>1</v>
      </c>
      <c r="K10" s="4" t="s">
        <v>30</v>
      </c>
      <c r="L10" s="4">
        <v>232</v>
      </c>
      <c r="M10" s="4">
        <v>232</v>
      </c>
      <c r="N10" s="4" t="s">
        <v>48</v>
      </c>
      <c r="O10" s="4" t="s">
        <v>32</v>
      </c>
      <c r="P10" s="4" t="s">
        <v>33</v>
      </c>
      <c r="Q10" s="4">
        <v>0</v>
      </c>
      <c r="R10" s="7">
        <v>45089.0000115741</v>
      </c>
      <c r="S10" s="6">
        <v>45323</v>
      </c>
      <c r="T10" s="4" t="s">
        <v>34</v>
      </c>
      <c r="U10" s="4">
        <v>232</v>
      </c>
      <c r="V10" s="4">
        <v>0</v>
      </c>
      <c r="W10" s="4">
        <v>0</v>
      </c>
      <c r="X10" s="4" t="s">
        <v>49</v>
      </c>
      <c r="Y10" s="4" t="s">
        <v>50</v>
      </c>
    </row>
    <row r="11" s="4" customFormat="1" spans="1:25">
      <c r="A11" s="4" t="s">
        <v>51</v>
      </c>
      <c r="B11" s="4" t="s">
        <v>26</v>
      </c>
      <c r="C11" s="4" t="s">
        <v>27</v>
      </c>
      <c r="D11" s="4" t="s">
        <v>52</v>
      </c>
      <c r="E11" s="4" t="s">
        <v>53</v>
      </c>
      <c r="F11" s="6">
        <v>45319</v>
      </c>
      <c r="G11" s="6">
        <v>45320</v>
      </c>
      <c r="H11" s="4">
        <v>1</v>
      </c>
      <c r="I11" s="4">
        <v>1</v>
      </c>
      <c r="J11" s="4">
        <v>1</v>
      </c>
      <c r="K11" s="4" t="s">
        <v>30</v>
      </c>
      <c r="L11" s="4">
        <v>248.92</v>
      </c>
      <c r="M11" s="4">
        <v>248.92</v>
      </c>
      <c r="N11" s="4" t="s">
        <v>54</v>
      </c>
      <c r="O11" s="4" t="s">
        <v>32</v>
      </c>
      <c r="P11" s="4" t="s">
        <v>33</v>
      </c>
      <c r="Q11" s="4">
        <v>0</v>
      </c>
      <c r="R11" s="7">
        <v>45095</v>
      </c>
      <c r="S11" s="6">
        <v>45323</v>
      </c>
      <c r="T11" s="4" t="s">
        <v>34</v>
      </c>
      <c r="U11" s="4">
        <v>248.92</v>
      </c>
      <c r="V11" s="4">
        <v>0</v>
      </c>
      <c r="W11" s="4">
        <v>0</v>
      </c>
      <c r="X11" s="4" t="s">
        <v>55</v>
      </c>
      <c r="Y11" s="4" t="s">
        <v>36</v>
      </c>
    </row>
    <row r="12" s="4" customFormat="1" spans="1:25">
      <c r="A12" s="4" t="s">
        <v>51</v>
      </c>
      <c r="B12" s="4" t="s">
        <v>26</v>
      </c>
      <c r="C12" s="4" t="s">
        <v>37</v>
      </c>
      <c r="D12" s="4" t="s">
        <v>52</v>
      </c>
      <c r="E12" s="4" t="s">
        <v>53</v>
      </c>
      <c r="F12" s="6">
        <v>45319</v>
      </c>
      <c r="G12" s="6">
        <v>45320</v>
      </c>
      <c r="H12" s="4">
        <v>1</v>
      </c>
      <c r="I12" s="4">
        <v>1</v>
      </c>
      <c r="J12" s="4">
        <v>1</v>
      </c>
      <c r="K12" s="4" t="s">
        <v>30</v>
      </c>
      <c r="L12" s="4">
        <v>-248.92</v>
      </c>
      <c r="M12" s="4">
        <v>-248.92</v>
      </c>
      <c r="N12" s="4" t="s">
        <v>54</v>
      </c>
      <c r="O12" s="4" t="s">
        <v>32</v>
      </c>
      <c r="P12" s="4" t="s">
        <v>33</v>
      </c>
      <c r="Q12" s="4">
        <v>0</v>
      </c>
      <c r="R12" s="7">
        <v>45095</v>
      </c>
      <c r="S12" s="6">
        <v>45323</v>
      </c>
      <c r="T12" s="4" t="s">
        <v>34</v>
      </c>
      <c r="U12" s="4">
        <v>-248.92</v>
      </c>
      <c r="V12" s="4">
        <v>0</v>
      </c>
      <c r="W12" s="4">
        <v>0</v>
      </c>
      <c r="X12" s="4" t="s">
        <v>55</v>
      </c>
      <c r="Y12" s="4" t="s">
        <v>36</v>
      </c>
    </row>
    <row r="13" s="4" customFormat="1" spans="1:25">
      <c r="A13" s="4" t="s">
        <v>56</v>
      </c>
      <c r="B13" s="4" t="s">
        <v>26</v>
      </c>
      <c r="C13" s="4" t="s">
        <v>27</v>
      </c>
      <c r="D13" s="4" t="s">
        <v>52</v>
      </c>
      <c r="E13" s="4" t="s">
        <v>53</v>
      </c>
      <c r="F13" s="6">
        <v>45319</v>
      </c>
      <c r="G13" s="6">
        <v>45320</v>
      </c>
      <c r="H13" s="4">
        <v>1</v>
      </c>
      <c r="I13" s="4">
        <v>1</v>
      </c>
      <c r="J13" s="4">
        <v>1</v>
      </c>
      <c r="K13" s="4" t="s">
        <v>30</v>
      </c>
      <c r="L13" s="4">
        <v>248.92</v>
      </c>
      <c r="M13" s="4">
        <v>248.92</v>
      </c>
      <c r="N13" s="4" t="s">
        <v>57</v>
      </c>
      <c r="O13" s="4" t="s">
        <v>32</v>
      </c>
      <c r="P13" s="4" t="s">
        <v>33</v>
      </c>
      <c r="Q13" s="4">
        <v>0</v>
      </c>
      <c r="R13" s="7">
        <v>45095.0000115741</v>
      </c>
      <c r="S13" s="6">
        <v>45323</v>
      </c>
      <c r="T13" s="4" t="s">
        <v>34</v>
      </c>
      <c r="U13" s="4">
        <v>248.92</v>
      </c>
      <c r="V13" s="4">
        <v>0</v>
      </c>
      <c r="W13" s="4">
        <v>0</v>
      </c>
      <c r="X13" s="4" t="s">
        <v>58</v>
      </c>
      <c r="Y13" s="4" t="s">
        <v>36</v>
      </c>
    </row>
    <row r="14" s="4" customFormat="1" spans="1:25">
      <c r="A14" s="4" t="s">
        <v>56</v>
      </c>
      <c r="B14" s="4" t="s">
        <v>26</v>
      </c>
      <c r="C14" s="4" t="s">
        <v>37</v>
      </c>
      <c r="D14" s="4" t="s">
        <v>52</v>
      </c>
      <c r="E14" s="4" t="s">
        <v>53</v>
      </c>
      <c r="F14" s="6">
        <v>45319</v>
      </c>
      <c r="G14" s="6">
        <v>45320</v>
      </c>
      <c r="H14" s="4">
        <v>1</v>
      </c>
      <c r="I14" s="4">
        <v>1</v>
      </c>
      <c r="J14" s="4">
        <v>1</v>
      </c>
      <c r="K14" s="4" t="s">
        <v>30</v>
      </c>
      <c r="L14" s="4">
        <v>-248.92</v>
      </c>
      <c r="M14" s="4">
        <v>-248.92</v>
      </c>
      <c r="N14" s="4" t="s">
        <v>57</v>
      </c>
      <c r="O14" s="4" t="s">
        <v>32</v>
      </c>
      <c r="P14" s="4" t="s">
        <v>33</v>
      </c>
      <c r="Q14" s="4">
        <v>0</v>
      </c>
      <c r="R14" s="7">
        <v>45095.0000115741</v>
      </c>
      <c r="S14" s="6">
        <v>45323</v>
      </c>
      <c r="T14" s="4" t="s">
        <v>34</v>
      </c>
      <c r="U14" s="4">
        <v>-248.92</v>
      </c>
      <c r="V14" s="4">
        <v>0</v>
      </c>
      <c r="W14" s="4">
        <v>0</v>
      </c>
      <c r="X14" s="4" t="s">
        <v>58</v>
      </c>
      <c r="Y14" s="4" t="s">
        <v>36</v>
      </c>
    </row>
    <row r="15" s="4" customFormat="1" spans="1:25">
      <c r="A15" s="4" t="s">
        <v>59</v>
      </c>
      <c r="B15" s="4" t="s">
        <v>26</v>
      </c>
      <c r="C15" s="4" t="s">
        <v>27</v>
      </c>
      <c r="D15" s="4" t="s">
        <v>60</v>
      </c>
      <c r="E15" s="4" t="s">
        <v>61</v>
      </c>
      <c r="F15" s="6">
        <v>45317</v>
      </c>
      <c r="G15" s="6">
        <v>45320</v>
      </c>
      <c r="H15" s="4">
        <v>1</v>
      </c>
      <c r="I15" s="4">
        <v>3</v>
      </c>
      <c r="J15" s="4">
        <v>3</v>
      </c>
      <c r="K15" s="4" t="s">
        <v>30</v>
      </c>
      <c r="L15" s="4">
        <v>1903.95</v>
      </c>
      <c r="M15" s="4">
        <v>1903.95</v>
      </c>
      <c r="N15" s="4" t="s">
        <v>62</v>
      </c>
      <c r="O15" s="4" t="s">
        <v>32</v>
      </c>
      <c r="P15" s="4" t="s">
        <v>33</v>
      </c>
      <c r="Q15" s="4">
        <v>0</v>
      </c>
      <c r="R15" s="7">
        <v>45104</v>
      </c>
      <c r="S15" s="6">
        <v>45323</v>
      </c>
      <c r="T15" s="4" t="s">
        <v>34</v>
      </c>
      <c r="U15" s="4">
        <v>1903.95</v>
      </c>
      <c r="V15" s="4">
        <v>0</v>
      </c>
      <c r="W15" s="4">
        <v>0</v>
      </c>
      <c r="X15" s="4" t="s">
        <v>63</v>
      </c>
      <c r="Y15" s="4" t="s">
        <v>64</v>
      </c>
    </row>
    <row r="16" s="4" customFormat="1" spans="1:25">
      <c r="A16" s="4" t="s">
        <v>65</v>
      </c>
      <c r="B16" s="4" t="s">
        <v>26</v>
      </c>
      <c r="C16" s="4" t="s">
        <v>27</v>
      </c>
      <c r="D16" s="4" t="s">
        <v>66</v>
      </c>
      <c r="E16" s="4" t="s">
        <v>67</v>
      </c>
      <c r="F16" s="6">
        <v>45318</v>
      </c>
      <c r="G16" s="6">
        <v>45320</v>
      </c>
      <c r="H16" s="4">
        <v>1</v>
      </c>
      <c r="I16" s="4">
        <v>2</v>
      </c>
      <c r="J16" s="4">
        <v>2</v>
      </c>
      <c r="K16" s="4" t="s">
        <v>30</v>
      </c>
      <c r="L16" s="4">
        <v>998.16</v>
      </c>
      <c r="M16" s="4">
        <v>998.16</v>
      </c>
      <c r="N16" s="4" t="s">
        <v>68</v>
      </c>
      <c r="O16" s="4" t="s">
        <v>32</v>
      </c>
      <c r="P16" s="4" t="s">
        <v>33</v>
      </c>
      <c r="Q16" s="4">
        <v>0</v>
      </c>
      <c r="R16" s="7">
        <v>45108.0000115741</v>
      </c>
      <c r="S16" s="6">
        <v>45323</v>
      </c>
      <c r="T16" s="4" t="s">
        <v>34</v>
      </c>
      <c r="U16" s="4">
        <v>998.16</v>
      </c>
      <c r="V16" s="4">
        <v>0</v>
      </c>
      <c r="W16" s="4">
        <v>0</v>
      </c>
      <c r="X16" s="4" t="s">
        <v>69</v>
      </c>
      <c r="Y16" s="4" t="s">
        <v>70</v>
      </c>
    </row>
    <row r="17" s="4" customFormat="1" spans="1:25">
      <c r="A17" s="4" t="s">
        <v>71</v>
      </c>
      <c r="B17" s="4" t="s">
        <v>26</v>
      </c>
      <c r="C17" s="4" t="s">
        <v>27</v>
      </c>
      <c r="D17" s="4" t="s">
        <v>72</v>
      </c>
      <c r="E17" s="4" t="s">
        <v>73</v>
      </c>
      <c r="F17" s="6">
        <v>45316</v>
      </c>
      <c r="G17" s="6">
        <v>45320</v>
      </c>
      <c r="H17" s="4">
        <v>1</v>
      </c>
      <c r="I17" s="4">
        <v>4</v>
      </c>
      <c r="J17" s="4">
        <v>4</v>
      </c>
      <c r="K17" s="4" t="s">
        <v>30</v>
      </c>
      <c r="L17" s="4">
        <v>12227.97</v>
      </c>
      <c r="M17" s="4">
        <v>12227.97</v>
      </c>
      <c r="N17" s="4" t="s">
        <v>74</v>
      </c>
      <c r="O17" s="4" t="s">
        <v>32</v>
      </c>
      <c r="P17" s="4" t="s">
        <v>33</v>
      </c>
      <c r="Q17" s="4">
        <v>0</v>
      </c>
      <c r="R17" s="7">
        <v>45120</v>
      </c>
      <c r="S17" s="6">
        <v>45323</v>
      </c>
      <c r="T17" s="4" t="s">
        <v>34</v>
      </c>
      <c r="U17" s="4">
        <v>12227.97</v>
      </c>
      <c r="V17" s="4">
        <v>0</v>
      </c>
      <c r="W17" s="4">
        <v>0</v>
      </c>
      <c r="X17" s="4" t="s">
        <v>75</v>
      </c>
      <c r="Y17" s="4" t="s">
        <v>36</v>
      </c>
    </row>
    <row r="18" s="4" customFormat="1" spans="1:25">
      <c r="A18" s="4" t="s">
        <v>76</v>
      </c>
      <c r="B18" s="4" t="s">
        <v>26</v>
      </c>
      <c r="C18" s="4" t="s">
        <v>27</v>
      </c>
      <c r="D18" s="4" t="s">
        <v>72</v>
      </c>
      <c r="E18" s="4" t="s">
        <v>73</v>
      </c>
      <c r="F18" s="6">
        <v>45316</v>
      </c>
      <c r="G18" s="6">
        <v>45320</v>
      </c>
      <c r="H18" s="4">
        <v>1</v>
      </c>
      <c r="I18" s="4">
        <v>4</v>
      </c>
      <c r="J18" s="4">
        <v>4</v>
      </c>
      <c r="K18" s="4" t="s">
        <v>30</v>
      </c>
      <c r="L18" s="4">
        <v>13670.89</v>
      </c>
      <c r="M18" s="4">
        <v>13670.89</v>
      </c>
      <c r="N18" s="4" t="s">
        <v>77</v>
      </c>
      <c r="O18" s="4" t="s">
        <v>32</v>
      </c>
      <c r="P18" s="4" t="s">
        <v>33</v>
      </c>
      <c r="Q18" s="4">
        <v>0</v>
      </c>
      <c r="R18" s="7">
        <v>45158.0000115741</v>
      </c>
      <c r="S18" s="6">
        <v>45323</v>
      </c>
      <c r="T18" s="4" t="s">
        <v>34</v>
      </c>
      <c r="U18" s="4">
        <v>13670.89</v>
      </c>
      <c r="V18" s="4">
        <v>0</v>
      </c>
      <c r="W18" s="4">
        <v>0</v>
      </c>
      <c r="X18" s="4" t="s">
        <v>78</v>
      </c>
      <c r="Y18" s="4" t="s">
        <v>36</v>
      </c>
    </row>
    <row r="19" s="4" customFormat="1" spans="1:25">
      <c r="A19" s="4" t="s">
        <v>79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45318</v>
      </c>
      <c r="G19" s="6">
        <v>45320</v>
      </c>
      <c r="H19" s="4">
        <v>5</v>
      </c>
      <c r="I19" s="4">
        <v>2</v>
      </c>
      <c r="J19" s="4">
        <v>10</v>
      </c>
      <c r="K19" s="4" t="s">
        <v>30</v>
      </c>
      <c r="L19" s="4">
        <v>3641.2</v>
      </c>
      <c r="M19" s="4">
        <v>3641.2</v>
      </c>
      <c r="N19" s="4" t="s">
        <v>82</v>
      </c>
      <c r="O19" s="4" t="s">
        <v>32</v>
      </c>
      <c r="P19" s="4" t="s">
        <v>33</v>
      </c>
      <c r="Q19" s="4">
        <v>0</v>
      </c>
      <c r="R19" s="7">
        <v>45193</v>
      </c>
      <c r="S19" s="6">
        <v>45323</v>
      </c>
      <c r="T19" s="4" t="s">
        <v>34</v>
      </c>
      <c r="U19" s="4">
        <v>3641.2</v>
      </c>
      <c r="V19" s="4">
        <v>0</v>
      </c>
      <c r="W19" s="4">
        <v>0</v>
      </c>
      <c r="X19" s="4" t="s">
        <v>83</v>
      </c>
      <c r="Y19" s="4" t="s">
        <v>36</v>
      </c>
    </row>
    <row r="20" s="4" customFormat="1" spans="1:25">
      <c r="A20" s="4" t="s">
        <v>84</v>
      </c>
      <c r="B20" s="4" t="s">
        <v>26</v>
      </c>
      <c r="C20" s="4" t="s">
        <v>27</v>
      </c>
      <c r="D20" s="4" t="s">
        <v>80</v>
      </c>
      <c r="E20" s="4" t="s">
        <v>81</v>
      </c>
      <c r="F20" s="6">
        <v>45318</v>
      </c>
      <c r="G20" s="6">
        <v>45320</v>
      </c>
      <c r="H20" s="4">
        <v>1</v>
      </c>
      <c r="I20" s="4">
        <v>2</v>
      </c>
      <c r="J20" s="4">
        <v>2</v>
      </c>
      <c r="K20" s="4" t="s">
        <v>30</v>
      </c>
      <c r="L20" s="4">
        <v>728.24</v>
      </c>
      <c r="M20" s="4">
        <v>728.24</v>
      </c>
      <c r="N20" s="4" t="s">
        <v>85</v>
      </c>
      <c r="O20" s="4" t="s">
        <v>32</v>
      </c>
      <c r="P20" s="4" t="s">
        <v>33</v>
      </c>
      <c r="Q20" s="4">
        <v>0</v>
      </c>
      <c r="R20" s="7">
        <v>45193</v>
      </c>
      <c r="S20" s="6">
        <v>45323</v>
      </c>
      <c r="T20" s="4" t="s">
        <v>34</v>
      </c>
      <c r="U20" s="4">
        <v>728.24</v>
      </c>
      <c r="V20" s="4">
        <v>0</v>
      </c>
      <c r="W20" s="4">
        <v>0</v>
      </c>
      <c r="X20" s="4" t="s">
        <v>86</v>
      </c>
      <c r="Y20" s="4" t="s">
        <v>36</v>
      </c>
    </row>
    <row r="21" s="4" customFormat="1" spans="1:25">
      <c r="A21" s="4" t="s">
        <v>87</v>
      </c>
      <c r="B21" s="4" t="s">
        <v>26</v>
      </c>
      <c r="C21" s="4" t="s">
        <v>27</v>
      </c>
      <c r="D21" s="4" t="s">
        <v>88</v>
      </c>
      <c r="E21" s="4" t="s">
        <v>89</v>
      </c>
      <c r="F21" s="6">
        <v>45316</v>
      </c>
      <c r="G21" s="6">
        <v>45320</v>
      </c>
      <c r="H21" s="4">
        <v>2</v>
      </c>
      <c r="I21" s="4">
        <v>4</v>
      </c>
      <c r="J21" s="4">
        <v>8</v>
      </c>
      <c r="K21" s="4" t="s">
        <v>30</v>
      </c>
      <c r="L21" s="4">
        <v>4777.12</v>
      </c>
      <c r="M21" s="4">
        <v>4777.12</v>
      </c>
      <c r="N21" s="4" t="s">
        <v>90</v>
      </c>
      <c r="O21" s="4" t="s">
        <v>32</v>
      </c>
      <c r="P21" s="4" t="s">
        <v>33</v>
      </c>
      <c r="Q21" s="4">
        <v>0</v>
      </c>
      <c r="R21" s="7">
        <v>45195</v>
      </c>
      <c r="S21" s="6">
        <v>45323</v>
      </c>
      <c r="T21" s="4" t="s">
        <v>34</v>
      </c>
      <c r="U21" s="4">
        <v>4777.12</v>
      </c>
      <c r="V21" s="4">
        <v>0</v>
      </c>
      <c r="W21" s="4">
        <v>0</v>
      </c>
      <c r="X21" s="4" t="s">
        <v>91</v>
      </c>
      <c r="Y21" s="4" t="s">
        <v>92</v>
      </c>
    </row>
    <row r="22" s="4" customFormat="1" spans="1:25">
      <c r="A22" s="4" t="s">
        <v>93</v>
      </c>
      <c r="B22" s="4" t="s">
        <v>26</v>
      </c>
      <c r="C22" s="4" t="s">
        <v>27</v>
      </c>
      <c r="D22" s="4" t="s">
        <v>94</v>
      </c>
      <c r="E22" s="4" t="s">
        <v>95</v>
      </c>
      <c r="F22" s="6">
        <v>45318</v>
      </c>
      <c r="G22" s="6">
        <v>45320</v>
      </c>
      <c r="H22" s="4">
        <v>1</v>
      </c>
      <c r="I22" s="4">
        <v>2</v>
      </c>
      <c r="J22" s="4">
        <v>2</v>
      </c>
      <c r="K22" s="4" t="s">
        <v>30</v>
      </c>
      <c r="L22" s="4">
        <v>1327.4</v>
      </c>
      <c r="M22" s="4">
        <v>1327.4</v>
      </c>
      <c r="N22" s="4" t="s">
        <v>96</v>
      </c>
      <c r="O22" s="4" t="s">
        <v>32</v>
      </c>
      <c r="P22" s="4" t="s">
        <v>33</v>
      </c>
      <c r="Q22" s="4">
        <v>0</v>
      </c>
      <c r="R22" s="7">
        <v>45198</v>
      </c>
      <c r="S22" s="6">
        <v>45323</v>
      </c>
      <c r="T22" s="4" t="s">
        <v>34</v>
      </c>
      <c r="U22" s="4">
        <v>1327.4</v>
      </c>
      <c r="V22" s="4">
        <v>0</v>
      </c>
      <c r="W22" s="4">
        <v>0</v>
      </c>
      <c r="X22" s="4" t="s">
        <v>97</v>
      </c>
      <c r="Y22" s="4" t="s">
        <v>36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88</v>
      </c>
      <c r="E23" s="4" t="s">
        <v>89</v>
      </c>
      <c r="F23" s="6">
        <v>45318</v>
      </c>
      <c r="G23" s="6">
        <v>45320</v>
      </c>
      <c r="H23" s="4">
        <v>1</v>
      </c>
      <c r="I23" s="4">
        <v>2</v>
      </c>
      <c r="J23" s="4">
        <v>2</v>
      </c>
      <c r="K23" s="4" t="s">
        <v>30</v>
      </c>
      <c r="L23" s="4">
        <v>1197.98</v>
      </c>
      <c r="M23" s="4">
        <v>1197.98</v>
      </c>
      <c r="N23" s="4" t="s">
        <v>99</v>
      </c>
      <c r="O23" s="4" t="s">
        <v>32</v>
      </c>
      <c r="P23" s="4" t="s">
        <v>33</v>
      </c>
      <c r="Q23" s="4">
        <v>0</v>
      </c>
      <c r="R23" s="7">
        <v>45200.0000115741</v>
      </c>
      <c r="S23" s="6">
        <v>45323</v>
      </c>
      <c r="T23" s="4" t="s">
        <v>34</v>
      </c>
      <c r="U23" s="4">
        <v>1197.98</v>
      </c>
      <c r="V23" s="4">
        <v>0</v>
      </c>
      <c r="W23" s="4">
        <v>0</v>
      </c>
      <c r="X23" s="4" t="s">
        <v>100</v>
      </c>
      <c r="Y23" s="4" t="s">
        <v>101</v>
      </c>
    </row>
    <row r="24" s="4" customFormat="1" spans="1:25">
      <c r="A24" s="4" t="s">
        <v>102</v>
      </c>
      <c r="B24" s="4" t="s">
        <v>26</v>
      </c>
      <c r="C24" s="4" t="s">
        <v>27</v>
      </c>
      <c r="D24" s="4" t="s">
        <v>103</v>
      </c>
      <c r="E24" s="4" t="s">
        <v>104</v>
      </c>
      <c r="F24" s="6">
        <v>45317</v>
      </c>
      <c r="G24" s="6">
        <v>45320</v>
      </c>
      <c r="H24" s="4">
        <v>1</v>
      </c>
      <c r="I24" s="4">
        <v>3</v>
      </c>
      <c r="J24" s="4">
        <v>3</v>
      </c>
      <c r="K24" s="4" t="s">
        <v>30</v>
      </c>
      <c r="L24" s="4">
        <v>1055.7</v>
      </c>
      <c r="M24" s="4">
        <v>1055.7</v>
      </c>
      <c r="N24" s="4" t="s">
        <v>105</v>
      </c>
      <c r="O24" s="4" t="s">
        <v>32</v>
      </c>
      <c r="P24" s="4" t="s">
        <v>33</v>
      </c>
      <c r="Q24" s="4">
        <v>0</v>
      </c>
      <c r="R24" s="7">
        <v>45202</v>
      </c>
      <c r="S24" s="6">
        <v>45323</v>
      </c>
      <c r="T24" s="4" t="s">
        <v>34</v>
      </c>
      <c r="U24" s="4">
        <v>1055.7</v>
      </c>
      <c r="V24" s="4">
        <v>0</v>
      </c>
      <c r="W24" s="4">
        <v>0</v>
      </c>
      <c r="X24" s="4" t="s">
        <v>106</v>
      </c>
      <c r="Y24" s="4" t="s">
        <v>107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103</v>
      </c>
      <c r="E25" s="4" t="s">
        <v>104</v>
      </c>
      <c r="F25" s="6">
        <v>45317</v>
      </c>
      <c r="G25" s="6">
        <v>45320</v>
      </c>
      <c r="H25" s="4">
        <v>1</v>
      </c>
      <c r="I25" s="4">
        <v>3</v>
      </c>
      <c r="J25" s="4">
        <v>3</v>
      </c>
      <c r="K25" s="4" t="s">
        <v>30</v>
      </c>
      <c r="L25" s="4">
        <v>1053.42</v>
      </c>
      <c r="M25" s="4">
        <v>1053.42</v>
      </c>
      <c r="N25" s="4" t="s">
        <v>109</v>
      </c>
      <c r="O25" s="4" t="s">
        <v>32</v>
      </c>
      <c r="P25" s="4" t="s">
        <v>33</v>
      </c>
      <c r="Q25" s="4">
        <v>0</v>
      </c>
      <c r="R25" s="7">
        <v>45204</v>
      </c>
      <c r="S25" s="6">
        <v>45323</v>
      </c>
      <c r="T25" s="4" t="s">
        <v>34</v>
      </c>
      <c r="U25" s="4">
        <v>1053.42</v>
      </c>
      <c r="V25" s="4">
        <v>0</v>
      </c>
      <c r="W25" s="4">
        <v>0</v>
      </c>
      <c r="X25" s="4" t="s">
        <v>110</v>
      </c>
      <c r="Y25" s="4" t="s">
        <v>111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103</v>
      </c>
      <c r="E26" s="4" t="s">
        <v>104</v>
      </c>
      <c r="F26" s="6">
        <v>45317</v>
      </c>
      <c r="G26" s="6">
        <v>45320</v>
      </c>
      <c r="H26" s="4">
        <v>1</v>
      </c>
      <c r="I26" s="4">
        <v>3</v>
      </c>
      <c r="J26" s="4">
        <v>3</v>
      </c>
      <c r="K26" s="4" t="s">
        <v>30</v>
      </c>
      <c r="L26" s="4">
        <v>1053.42</v>
      </c>
      <c r="M26" s="4">
        <v>1053.42</v>
      </c>
      <c r="N26" s="4" t="s">
        <v>113</v>
      </c>
      <c r="O26" s="4" t="s">
        <v>32</v>
      </c>
      <c r="P26" s="4" t="s">
        <v>33</v>
      </c>
      <c r="Q26" s="4">
        <v>0</v>
      </c>
      <c r="R26" s="7">
        <v>45204.0000115741</v>
      </c>
      <c r="S26" s="6">
        <v>45323</v>
      </c>
      <c r="T26" s="4" t="s">
        <v>34</v>
      </c>
      <c r="U26" s="4">
        <v>1053.42</v>
      </c>
      <c r="V26" s="4">
        <v>0</v>
      </c>
      <c r="W26" s="4">
        <v>0</v>
      </c>
      <c r="X26" s="4" t="s">
        <v>114</v>
      </c>
      <c r="Y26" s="4" t="s">
        <v>111</v>
      </c>
    </row>
    <row r="27" s="4" customFormat="1" spans="1:25">
      <c r="A27" s="4" t="s">
        <v>93</v>
      </c>
      <c r="B27" s="4" t="s">
        <v>26</v>
      </c>
      <c r="C27" s="4" t="s">
        <v>37</v>
      </c>
      <c r="D27" s="4" t="s">
        <v>94</v>
      </c>
      <c r="E27" s="4" t="s">
        <v>95</v>
      </c>
      <c r="F27" s="6">
        <v>45318</v>
      </c>
      <c r="G27" s="6">
        <v>45320</v>
      </c>
      <c r="H27" s="4">
        <v>1</v>
      </c>
      <c r="I27" s="4">
        <v>2</v>
      </c>
      <c r="J27" s="4">
        <v>2</v>
      </c>
      <c r="K27" s="4" t="s">
        <v>30</v>
      </c>
      <c r="L27" s="4">
        <v>-1327.4</v>
      </c>
      <c r="M27" s="4">
        <v>-1327.4</v>
      </c>
      <c r="N27" s="4" t="s">
        <v>96</v>
      </c>
      <c r="O27" s="4" t="s">
        <v>32</v>
      </c>
      <c r="P27" s="4" t="s">
        <v>33</v>
      </c>
      <c r="Q27" s="4">
        <v>0</v>
      </c>
      <c r="R27" s="7">
        <v>45198</v>
      </c>
      <c r="S27" s="6">
        <v>45323</v>
      </c>
      <c r="T27" s="4" t="s">
        <v>34</v>
      </c>
      <c r="U27" s="4">
        <v>-1327.4</v>
      </c>
      <c r="V27" s="4">
        <v>0</v>
      </c>
      <c r="W27" s="4">
        <v>0</v>
      </c>
      <c r="X27" s="4" t="s">
        <v>97</v>
      </c>
      <c r="Y27" s="4" t="s">
        <v>36</v>
      </c>
    </row>
    <row r="28" s="4" customFormat="1" spans="1:25">
      <c r="A28" s="4" t="s">
        <v>115</v>
      </c>
      <c r="B28" s="4" t="s">
        <v>26</v>
      </c>
      <c r="C28" s="4" t="s">
        <v>27</v>
      </c>
      <c r="D28" s="4" t="s">
        <v>116</v>
      </c>
      <c r="E28" s="4" t="s">
        <v>117</v>
      </c>
      <c r="F28" s="6">
        <v>45316</v>
      </c>
      <c r="G28" s="6">
        <v>45320</v>
      </c>
      <c r="H28" s="4">
        <v>1</v>
      </c>
      <c r="I28" s="4">
        <v>4</v>
      </c>
      <c r="J28" s="4">
        <v>4</v>
      </c>
      <c r="K28" s="4" t="s">
        <v>30</v>
      </c>
      <c r="L28" s="4">
        <v>3609.72</v>
      </c>
      <c r="M28" s="4">
        <v>3609.72</v>
      </c>
      <c r="N28" s="4" t="s">
        <v>118</v>
      </c>
      <c r="O28" s="4" t="s">
        <v>32</v>
      </c>
      <c r="P28" s="4" t="s">
        <v>33</v>
      </c>
      <c r="Q28" s="4">
        <v>0</v>
      </c>
      <c r="R28" s="7">
        <v>45221.0000115741</v>
      </c>
      <c r="S28" s="6">
        <v>45323</v>
      </c>
      <c r="T28" s="4" t="s">
        <v>34</v>
      </c>
      <c r="U28" s="4">
        <v>3609.72</v>
      </c>
      <c r="V28" s="4">
        <v>0</v>
      </c>
      <c r="W28" s="4">
        <v>0</v>
      </c>
      <c r="X28" s="4" t="s">
        <v>119</v>
      </c>
      <c r="Y28" s="4" t="s">
        <v>36</v>
      </c>
    </row>
    <row r="29" s="4" customFormat="1" spans="1:25">
      <c r="A29" s="4" t="s">
        <v>115</v>
      </c>
      <c r="B29" s="4" t="s">
        <v>26</v>
      </c>
      <c r="C29" s="4" t="s">
        <v>37</v>
      </c>
      <c r="D29" s="4" t="s">
        <v>116</v>
      </c>
      <c r="E29" s="4" t="s">
        <v>117</v>
      </c>
      <c r="F29" s="6">
        <v>45316</v>
      </c>
      <c r="G29" s="6">
        <v>45320</v>
      </c>
      <c r="H29" s="4">
        <v>1</v>
      </c>
      <c r="I29" s="4">
        <v>4</v>
      </c>
      <c r="J29" s="4">
        <v>4</v>
      </c>
      <c r="K29" s="4" t="s">
        <v>30</v>
      </c>
      <c r="L29" s="4">
        <v>-3609.72</v>
      </c>
      <c r="M29" s="4">
        <v>-3609.72</v>
      </c>
      <c r="N29" s="4" t="s">
        <v>118</v>
      </c>
      <c r="O29" s="4" t="s">
        <v>32</v>
      </c>
      <c r="P29" s="4" t="s">
        <v>33</v>
      </c>
      <c r="Q29" s="4">
        <v>0</v>
      </c>
      <c r="R29" s="7">
        <v>45221.0000115741</v>
      </c>
      <c r="S29" s="6">
        <v>45323</v>
      </c>
      <c r="T29" s="4" t="s">
        <v>34</v>
      </c>
      <c r="U29" s="4">
        <v>-3609.72</v>
      </c>
      <c r="V29" s="4">
        <v>0</v>
      </c>
      <c r="W29" s="4">
        <v>0</v>
      </c>
      <c r="X29" s="4" t="s">
        <v>119</v>
      </c>
      <c r="Y29" s="4" t="s">
        <v>36</v>
      </c>
    </row>
    <row r="30" s="4" customFormat="1" spans="1:25">
      <c r="A30" s="4" t="s">
        <v>120</v>
      </c>
      <c r="B30" s="4" t="s">
        <v>26</v>
      </c>
      <c r="C30" s="4" t="s">
        <v>27</v>
      </c>
      <c r="D30" s="4" t="s">
        <v>121</v>
      </c>
      <c r="E30" s="4" t="s">
        <v>122</v>
      </c>
      <c r="F30" s="6">
        <v>45316</v>
      </c>
      <c r="G30" s="6">
        <v>45320</v>
      </c>
      <c r="H30" s="4">
        <v>2</v>
      </c>
      <c r="I30" s="4">
        <v>4</v>
      </c>
      <c r="J30" s="4">
        <v>8</v>
      </c>
      <c r="K30" s="4" t="s">
        <v>30</v>
      </c>
      <c r="L30" s="4">
        <v>5844.72</v>
      </c>
      <c r="M30" s="4">
        <v>5844.72</v>
      </c>
      <c r="N30" s="4" t="s">
        <v>123</v>
      </c>
      <c r="O30" s="4" t="s">
        <v>32</v>
      </c>
      <c r="P30" s="4" t="s">
        <v>33</v>
      </c>
      <c r="Q30" s="4">
        <v>0</v>
      </c>
      <c r="R30" s="7">
        <v>45225.0000115741</v>
      </c>
      <c r="S30" s="6">
        <v>45323</v>
      </c>
      <c r="T30" s="4" t="s">
        <v>34</v>
      </c>
      <c r="U30" s="4">
        <v>5844.72</v>
      </c>
      <c r="V30" s="4">
        <v>0</v>
      </c>
      <c r="W30" s="4">
        <v>0</v>
      </c>
      <c r="X30" s="4" t="s">
        <v>124</v>
      </c>
      <c r="Y30" s="4" t="s">
        <v>125</v>
      </c>
    </row>
    <row r="31" s="4" customFormat="1" spans="1:25">
      <c r="A31" s="4" t="s">
        <v>126</v>
      </c>
      <c r="B31" s="4" t="s">
        <v>26</v>
      </c>
      <c r="C31" s="4" t="s">
        <v>27</v>
      </c>
      <c r="D31" s="4" t="s">
        <v>127</v>
      </c>
      <c r="E31" s="4" t="s">
        <v>128</v>
      </c>
      <c r="F31" s="6">
        <v>45317</v>
      </c>
      <c r="G31" s="6">
        <v>45320</v>
      </c>
      <c r="H31" s="4">
        <v>2</v>
      </c>
      <c r="I31" s="4">
        <v>3</v>
      </c>
      <c r="J31" s="4">
        <v>6</v>
      </c>
      <c r="K31" s="4" t="s">
        <v>30</v>
      </c>
      <c r="L31" s="4">
        <v>2376.18</v>
      </c>
      <c r="M31" s="4">
        <v>2376.18</v>
      </c>
      <c r="N31" s="4" t="s">
        <v>129</v>
      </c>
      <c r="O31" s="4" t="s">
        <v>32</v>
      </c>
      <c r="P31" s="4" t="s">
        <v>33</v>
      </c>
      <c r="Q31" s="4">
        <v>0</v>
      </c>
      <c r="R31" s="7">
        <v>45230</v>
      </c>
      <c r="S31" s="6">
        <v>45323</v>
      </c>
      <c r="T31" s="4" t="s">
        <v>34</v>
      </c>
      <c r="U31" s="4">
        <v>2376.18</v>
      </c>
      <c r="V31" s="4">
        <v>0</v>
      </c>
      <c r="W31" s="4">
        <v>0</v>
      </c>
      <c r="X31" s="4" t="s">
        <v>130</v>
      </c>
      <c r="Y31" s="4" t="s">
        <v>131</v>
      </c>
    </row>
    <row r="32" s="4" customFormat="1" spans="1:25">
      <c r="A32" s="4" t="s">
        <v>132</v>
      </c>
      <c r="B32" s="4" t="s">
        <v>26</v>
      </c>
      <c r="C32" s="4" t="s">
        <v>27</v>
      </c>
      <c r="D32" s="4" t="s">
        <v>133</v>
      </c>
      <c r="E32" s="4" t="s">
        <v>134</v>
      </c>
      <c r="F32" s="6">
        <v>45316</v>
      </c>
      <c r="G32" s="6">
        <v>45320</v>
      </c>
      <c r="H32" s="4">
        <v>1</v>
      </c>
      <c r="I32" s="4">
        <v>4</v>
      </c>
      <c r="J32" s="4">
        <v>4</v>
      </c>
      <c r="K32" s="4" t="s">
        <v>30</v>
      </c>
      <c r="L32" s="4">
        <v>1295.12</v>
      </c>
      <c r="M32" s="4">
        <v>1295.12</v>
      </c>
      <c r="N32" s="4" t="s">
        <v>135</v>
      </c>
      <c r="O32" s="4" t="s">
        <v>32</v>
      </c>
      <c r="P32" s="4" t="s">
        <v>33</v>
      </c>
      <c r="Q32" s="4">
        <v>0</v>
      </c>
      <c r="R32" s="7">
        <v>45233.0000115741</v>
      </c>
      <c r="S32" s="6">
        <v>45323</v>
      </c>
      <c r="T32" s="4" t="s">
        <v>34</v>
      </c>
      <c r="U32" s="4">
        <v>1295.12</v>
      </c>
      <c r="V32" s="4">
        <v>0</v>
      </c>
      <c r="W32" s="4">
        <v>0</v>
      </c>
      <c r="X32" s="4" t="s">
        <v>136</v>
      </c>
      <c r="Y32" s="4" t="s">
        <v>36</v>
      </c>
    </row>
    <row r="33" s="4" customFormat="1" spans="1:25">
      <c r="A33" s="4" t="s">
        <v>137</v>
      </c>
      <c r="B33" s="4" t="s">
        <v>26</v>
      </c>
      <c r="C33" s="4" t="s">
        <v>27</v>
      </c>
      <c r="D33" s="4" t="s">
        <v>138</v>
      </c>
      <c r="E33" s="4" t="s">
        <v>139</v>
      </c>
      <c r="F33" s="6">
        <v>45318</v>
      </c>
      <c r="G33" s="6">
        <v>45320</v>
      </c>
      <c r="H33" s="4">
        <v>1</v>
      </c>
      <c r="I33" s="4">
        <v>2</v>
      </c>
      <c r="J33" s="4">
        <v>2</v>
      </c>
      <c r="K33" s="4" t="s">
        <v>30</v>
      </c>
      <c r="L33" s="4">
        <v>3025.32</v>
      </c>
      <c r="M33" s="4">
        <v>3025.32</v>
      </c>
      <c r="N33" s="4" t="s">
        <v>140</v>
      </c>
      <c r="O33" s="4" t="s">
        <v>32</v>
      </c>
      <c r="P33" s="4" t="s">
        <v>33</v>
      </c>
      <c r="Q33" s="4">
        <v>0</v>
      </c>
      <c r="R33" s="7">
        <v>45233</v>
      </c>
      <c r="S33" s="6">
        <v>45323</v>
      </c>
      <c r="T33" s="4" t="s">
        <v>34</v>
      </c>
      <c r="U33" s="4">
        <v>3025.32</v>
      </c>
      <c r="V33" s="4">
        <v>0</v>
      </c>
      <c r="W33" s="4">
        <v>0</v>
      </c>
      <c r="X33" s="4" t="s">
        <v>141</v>
      </c>
      <c r="Y33" s="4" t="s">
        <v>36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143</v>
      </c>
      <c r="E34" s="4" t="s">
        <v>144</v>
      </c>
      <c r="F34" s="6">
        <v>45312</v>
      </c>
      <c r="G34" s="6">
        <v>45320</v>
      </c>
      <c r="H34" s="4">
        <v>1</v>
      </c>
      <c r="I34" s="4">
        <v>8</v>
      </c>
      <c r="J34" s="4">
        <v>8</v>
      </c>
      <c r="K34" s="4" t="s">
        <v>30</v>
      </c>
      <c r="L34" s="4">
        <v>3294.64</v>
      </c>
      <c r="M34" s="4">
        <v>3294.64</v>
      </c>
      <c r="N34" s="4" t="s">
        <v>145</v>
      </c>
      <c r="O34" s="4" t="s">
        <v>32</v>
      </c>
      <c r="P34" s="4" t="s">
        <v>33</v>
      </c>
      <c r="Q34" s="4">
        <v>0</v>
      </c>
      <c r="R34" s="7">
        <v>45233</v>
      </c>
      <c r="S34" s="6">
        <v>45323</v>
      </c>
      <c r="T34" s="4" t="s">
        <v>34</v>
      </c>
      <c r="U34" s="4">
        <v>3294.64</v>
      </c>
      <c r="V34" s="4">
        <v>0</v>
      </c>
      <c r="W34" s="4">
        <v>0</v>
      </c>
      <c r="X34" s="4" t="s">
        <v>146</v>
      </c>
      <c r="Y34" s="4" t="s">
        <v>36</v>
      </c>
    </row>
    <row r="35" s="4" customFormat="1" spans="1:25">
      <c r="A35" s="4" t="s">
        <v>147</v>
      </c>
      <c r="B35" s="4" t="s">
        <v>26</v>
      </c>
      <c r="C35" s="4" t="s">
        <v>27</v>
      </c>
      <c r="D35" s="4" t="s">
        <v>148</v>
      </c>
      <c r="E35" s="4" t="s">
        <v>149</v>
      </c>
      <c r="F35" s="6">
        <v>45319</v>
      </c>
      <c r="G35" s="6">
        <v>45320</v>
      </c>
      <c r="H35" s="4">
        <v>1</v>
      </c>
      <c r="I35" s="4">
        <v>1</v>
      </c>
      <c r="J35" s="4">
        <v>1</v>
      </c>
      <c r="K35" s="4" t="s">
        <v>30</v>
      </c>
      <c r="L35" s="4">
        <v>1434.51</v>
      </c>
      <c r="M35" s="4">
        <v>1434.51</v>
      </c>
      <c r="N35" s="4" t="s">
        <v>150</v>
      </c>
      <c r="O35" s="4" t="s">
        <v>32</v>
      </c>
      <c r="P35" s="4" t="s">
        <v>33</v>
      </c>
      <c r="Q35" s="4">
        <v>0</v>
      </c>
      <c r="R35" s="7">
        <v>45235</v>
      </c>
      <c r="S35" s="6">
        <v>45323</v>
      </c>
      <c r="T35" s="4" t="s">
        <v>34</v>
      </c>
      <c r="U35" s="4">
        <v>1434.51</v>
      </c>
      <c r="V35" s="4">
        <v>0</v>
      </c>
      <c r="W35" s="4">
        <v>0</v>
      </c>
      <c r="X35" s="4" t="s">
        <v>151</v>
      </c>
      <c r="Y35" s="4" t="s">
        <v>36</v>
      </c>
    </row>
    <row r="36" s="4" customFormat="1" spans="1:25">
      <c r="A36" s="4" t="s">
        <v>147</v>
      </c>
      <c r="B36" s="4" t="s">
        <v>26</v>
      </c>
      <c r="C36" s="4" t="s">
        <v>37</v>
      </c>
      <c r="D36" s="4" t="s">
        <v>148</v>
      </c>
      <c r="E36" s="4" t="s">
        <v>149</v>
      </c>
      <c r="F36" s="6">
        <v>45319</v>
      </c>
      <c r="G36" s="6">
        <v>45320</v>
      </c>
      <c r="H36" s="4">
        <v>1</v>
      </c>
      <c r="I36" s="4">
        <v>1</v>
      </c>
      <c r="J36" s="4">
        <v>1</v>
      </c>
      <c r="K36" s="4" t="s">
        <v>30</v>
      </c>
      <c r="L36" s="4">
        <v>-1434.51</v>
      </c>
      <c r="M36" s="4">
        <v>-1434.51</v>
      </c>
      <c r="N36" s="4" t="s">
        <v>150</v>
      </c>
      <c r="O36" s="4" t="s">
        <v>32</v>
      </c>
      <c r="P36" s="4" t="s">
        <v>33</v>
      </c>
      <c r="Q36" s="4">
        <v>0</v>
      </c>
      <c r="R36" s="7">
        <v>45235</v>
      </c>
      <c r="S36" s="6">
        <v>45323</v>
      </c>
      <c r="T36" s="4" t="s">
        <v>34</v>
      </c>
      <c r="U36" s="4">
        <v>-1434.51</v>
      </c>
      <c r="V36" s="4">
        <v>0</v>
      </c>
      <c r="W36" s="4">
        <v>0</v>
      </c>
      <c r="X36" s="4" t="s">
        <v>151</v>
      </c>
      <c r="Y36" s="4" t="s">
        <v>36</v>
      </c>
    </row>
    <row r="37" s="4" customFormat="1" spans="1:25">
      <c r="A37" s="4" t="s">
        <v>132</v>
      </c>
      <c r="B37" s="4" t="s">
        <v>26</v>
      </c>
      <c r="C37" s="4" t="s">
        <v>37</v>
      </c>
      <c r="D37" s="4" t="s">
        <v>133</v>
      </c>
      <c r="E37" s="4" t="s">
        <v>134</v>
      </c>
      <c r="F37" s="6">
        <v>45316</v>
      </c>
      <c r="G37" s="6">
        <v>45320</v>
      </c>
      <c r="H37" s="4">
        <v>1</v>
      </c>
      <c r="I37" s="4">
        <v>4</v>
      </c>
      <c r="J37" s="4">
        <v>4</v>
      </c>
      <c r="K37" s="4" t="s">
        <v>30</v>
      </c>
      <c r="L37" s="4">
        <v>-1295.12</v>
      </c>
      <c r="M37" s="4">
        <v>-1295.12</v>
      </c>
      <c r="N37" s="4" t="s">
        <v>135</v>
      </c>
      <c r="O37" s="4" t="s">
        <v>32</v>
      </c>
      <c r="P37" s="4" t="s">
        <v>33</v>
      </c>
      <c r="Q37" s="4">
        <v>0</v>
      </c>
      <c r="R37" s="7">
        <v>45233.0000115741</v>
      </c>
      <c r="S37" s="6">
        <v>45323</v>
      </c>
      <c r="T37" s="4" t="s">
        <v>34</v>
      </c>
      <c r="U37" s="4">
        <v>-1295.12</v>
      </c>
      <c r="V37" s="4">
        <v>0</v>
      </c>
      <c r="W37" s="4">
        <v>0</v>
      </c>
      <c r="X37" s="4" t="s">
        <v>136</v>
      </c>
      <c r="Y37" s="4" t="s">
        <v>36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153</v>
      </c>
      <c r="E38" s="4" t="s">
        <v>154</v>
      </c>
      <c r="F38" s="6">
        <v>45317</v>
      </c>
      <c r="G38" s="6">
        <v>45320</v>
      </c>
      <c r="H38" s="4">
        <v>1</v>
      </c>
      <c r="I38" s="4">
        <v>3</v>
      </c>
      <c r="J38" s="4">
        <v>3</v>
      </c>
      <c r="K38" s="4" t="s">
        <v>30</v>
      </c>
      <c r="L38" s="4">
        <v>3080.79</v>
      </c>
      <c r="M38" s="4">
        <v>3080.79</v>
      </c>
      <c r="N38" s="4" t="s">
        <v>155</v>
      </c>
      <c r="O38" s="4" t="s">
        <v>32</v>
      </c>
      <c r="P38" s="4" t="s">
        <v>33</v>
      </c>
      <c r="Q38" s="4">
        <v>0</v>
      </c>
      <c r="R38" s="7">
        <v>45238</v>
      </c>
      <c r="S38" s="6">
        <v>45323</v>
      </c>
      <c r="T38" s="4" t="s">
        <v>34</v>
      </c>
      <c r="U38" s="4">
        <v>3080.79</v>
      </c>
      <c r="V38" s="4">
        <v>0</v>
      </c>
      <c r="W38" s="4">
        <v>0</v>
      </c>
      <c r="X38" s="4" t="s">
        <v>156</v>
      </c>
      <c r="Y38" s="4" t="s">
        <v>157</v>
      </c>
    </row>
    <row r="39" s="4" customFormat="1" spans="1:25">
      <c r="A39" s="4" t="s">
        <v>158</v>
      </c>
      <c r="B39" s="4" t="s">
        <v>26</v>
      </c>
      <c r="C39" s="4" t="s">
        <v>27</v>
      </c>
      <c r="D39" s="4" t="s">
        <v>159</v>
      </c>
      <c r="E39" s="4" t="s">
        <v>160</v>
      </c>
      <c r="F39" s="6">
        <v>45317</v>
      </c>
      <c r="G39" s="6">
        <v>45320</v>
      </c>
      <c r="H39" s="4">
        <v>1</v>
      </c>
      <c r="I39" s="4">
        <v>3</v>
      </c>
      <c r="J39" s="4">
        <v>3</v>
      </c>
      <c r="K39" s="4" t="s">
        <v>30</v>
      </c>
      <c r="L39" s="4">
        <v>1588.05</v>
      </c>
      <c r="M39" s="4">
        <v>1588.05</v>
      </c>
      <c r="N39" s="4" t="s">
        <v>161</v>
      </c>
      <c r="O39" s="4" t="s">
        <v>32</v>
      </c>
      <c r="P39" s="4" t="s">
        <v>33</v>
      </c>
      <c r="Q39" s="4">
        <v>0</v>
      </c>
      <c r="R39" s="7">
        <v>45238</v>
      </c>
      <c r="S39" s="6">
        <v>45323</v>
      </c>
      <c r="T39" s="4" t="s">
        <v>34</v>
      </c>
      <c r="U39" s="4">
        <v>1588.05</v>
      </c>
      <c r="V39" s="4">
        <v>0</v>
      </c>
      <c r="W39" s="4">
        <v>0</v>
      </c>
      <c r="X39" s="4" t="s">
        <v>162</v>
      </c>
      <c r="Y39" s="4" t="s">
        <v>163</v>
      </c>
    </row>
    <row r="40" s="4" customFormat="1" spans="1:25">
      <c r="A40" s="4" t="s">
        <v>164</v>
      </c>
      <c r="B40" s="4" t="s">
        <v>26</v>
      </c>
      <c r="C40" s="4" t="s">
        <v>27</v>
      </c>
      <c r="D40" s="4" t="s">
        <v>165</v>
      </c>
      <c r="E40" s="4" t="s">
        <v>166</v>
      </c>
      <c r="F40" s="6">
        <v>45316</v>
      </c>
      <c r="G40" s="6">
        <v>45320</v>
      </c>
      <c r="H40" s="4">
        <v>1</v>
      </c>
      <c r="I40" s="4">
        <v>4</v>
      </c>
      <c r="J40" s="4">
        <v>4</v>
      </c>
      <c r="K40" s="4" t="s">
        <v>30</v>
      </c>
      <c r="L40" s="4">
        <v>4965.06</v>
      </c>
      <c r="M40" s="4">
        <v>4965.06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45240.0000115741</v>
      </c>
      <c r="S40" s="6">
        <v>45323</v>
      </c>
      <c r="T40" s="4" t="s">
        <v>34</v>
      </c>
      <c r="U40" s="4">
        <v>4965.06</v>
      </c>
      <c r="V40" s="4">
        <v>0</v>
      </c>
      <c r="W40" s="4">
        <v>0</v>
      </c>
      <c r="X40" s="4" t="s">
        <v>168</v>
      </c>
      <c r="Y40" s="4" t="s">
        <v>36</v>
      </c>
    </row>
    <row r="41" s="4" customFormat="1" spans="1:25">
      <c r="A41" s="4" t="s">
        <v>169</v>
      </c>
      <c r="B41" s="4" t="s">
        <v>26</v>
      </c>
      <c r="C41" s="4" t="s">
        <v>27</v>
      </c>
      <c r="D41" s="4" t="s">
        <v>170</v>
      </c>
      <c r="E41" s="4" t="s">
        <v>171</v>
      </c>
      <c r="F41" s="6">
        <v>45319</v>
      </c>
      <c r="G41" s="6">
        <v>45320</v>
      </c>
      <c r="H41" s="4">
        <v>1</v>
      </c>
      <c r="I41" s="4">
        <v>1</v>
      </c>
      <c r="J41" s="4">
        <v>1</v>
      </c>
      <c r="K41" s="4" t="s">
        <v>30</v>
      </c>
      <c r="L41" s="4">
        <v>1450.98</v>
      </c>
      <c r="M41" s="4">
        <v>1450.98</v>
      </c>
      <c r="N41" s="4" t="s">
        <v>172</v>
      </c>
      <c r="O41" s="4" t="s">
        <v>32</v>
      </c>
      <c r="P41" s="4" t="s">
        <v>33</v>
      </c>
      <c r="Q41" s="4">
        <v>0</v>
      </c>
      <c r="R41" s="7">
        <v>45240</v>
      </c>
      <c r="S41" s="6">
        <v>45323</v>
      </c>
      <c r="T41" s="4" t="s">
        <v>34</v>
      </c>
      <c r="U41" s="4">
        <v>1450.98</v>
      </c>
      <c r="V41" s="4">
        <v>0</v>
      </c>
      <c r="W41" s="4">
        <v>0</v>
      </c>
      <c r="X41" s="4" t="s">
        <v>173</v>
      </c>
      <c r="Y41" s="4" t="s">
        <v>36</v>
      </c>
    </row>
    <row r="42" s="4" customFormat="1" spans="1:25">
      <c r="A42" s="4" t="s">
        <v>174</v>
      </c>
      <c r="B42" s="4" t="s">
        <v>26</v>
      </c>
      <c r="C42" s="4" t="s">
        <v>27</v>
      </c>
      <c r="D42" s="4" t="s">
        <v>175</v>
      </c>
      <c r="E42" s="4" t="s">
        <v>176</v>
      </c>
      <c r="F42" s="6">
        <v>45317</v>
      </c>
      <c r="G42" s="6">
        <v>45320</v>
      </c>
      <c r="H42" s="4">
        <v>1</v>
      </c>
      <c r="I42" s="4">
        <v>3</v>
      </c>
      <c r="J42" s="4">
        <v>3</v>
      </c>
      <c r="K42" s="4" t="s">
        <v>30</v>
      </c>
      <c r="L42" s="4">
        <v>6973.82</v>
      </c>
      <c r="M42" s="4">
        <v>6973.82</v>
      </c>
      <c r="N42" s="4" t="s">
        <v>177</v>
      </c>
      <c r="O42" s="4" t="s">
        <v>32</v>
      </c>
      <c r="P42" s="4" t="s">
        <v>33</v>
      </c>
      <c r="Q42" s="4">
        <v>0</v>
      </c>
      <c r="R42" s="7">
        <v>45241.0000115741</v>
      </c>
      <c r="S42" s="6">
        <v>45323</v>
      </c>
      <c r="T42" s="4" t="s">
        <v>34</v>
      </c>
      <c r="U42" s="4">
        <v>6973.82</v>
      </c>
      <c r="V42" s="4">
        <v>0</v>
      </c>
      <c r="W42" s="4">
        <v>0</v>
      </c>
      <c r="X42" s="4" t="s">
        <v>178</v>
      </c>
      <c r="Y42" s="4" t="s">
        <v>179</v>
      </c>
    </row>
    <row r="43" s="4" customFormat="1" spans="1:25">
      <c r="A43" s="4" t="s">
        <v>180</v>
      </c>
      <c r="B43" s="4" t="s">
        <v>26</v>
      </c>
      <c r="C43" s="4" t="s">
        <v>27</v>
      </c>
      <c r="D43" s="4" t="s">
        <v>181</v>
      </c>
      <c r="E43" s="4" t="s">
        <v>182</v>
      </c>
      <c r="F43" s="6">
        <v>45318</v>
      </c>
      <c r="G43" s="6">
        <v>45320</v>
      </c>
      <c r="H43" s="4">
        <v>2</v>
      </c>
      <c r="I43" s="4">
        <v>2</v>
      </c>
      <c r="J43" s="4">
        <v>4</v>
      </c>
      <c r="K43" s="4" t="s">
        <v>30</v>
      </c>
      <c r="L43" s="4">
        <v>2722.24</v>
      </c>
      <c r="M43" s="4">
        <v>2722.24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45242</v>
      </c>
      <c r="S43" s="6">
        <v>45323</v>
      </c>
      <c r="T43" s="4" t="s">
        <v>34</v>
      </c>
      <c r="U43" s="4">
        <v>2722.24</v>
      </c>
      <c r="V43" s="4">
        <v>0</v>
      </c>
      <c r="W43" s="4">
        <v>0</v>
      </c>
      <c r="X43" s="4" t="s">
        <v>184</v>
      </c>
      <c r="Y43" s="4" t="s">
        <v>36</v>
      </c>
    </row>
    <row r="44" s="4" customFormat="1" spans="1:25">
      <c r="A44" s="4" t="s">
        <v>185</v>
      </c>
      <c r="B44" s="4" t="s">
        <v>26</v>
      </c>
      <c r="C44" s="4" t="s">
        <v>27</v>
      </c>
      <c r="D44" s="4" t="s">
        <v>186</v>
      </c>
      <c r="E44" s="4" t="s">
        <v>187</v>
      </c>
      <c r="F44" s="6">
        <v>45317</v>
      </c>
      <c r="G44" s="6">
        <v>45320</v>
      </c>
      <c r="H44" s="4">
        <v>1</v>
      </c>
      <c r="I44" s="4">
        <v>3</v>
      </c>
      <c r="J44" s="4">
        <v>3</v>
      </c>
      <c r="K44" s="4" t="s">
        <v>30</v>
      </c>
      <c r="L44" s="4">
        <v>741.84</v>
      </c>
      <c r="M44" s="4">
        <v>741.84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45242</v>
      </c>
      <c r="S44" s="6">
        <v>45323</v>
      </c>
      <c r="T44" s="4" t="s">
        <v>34</v>
      </c>
      <c r="U44" s="4">
        <v>741.84</v>
      </c>
      <c r="V44" s="4">
        <v>0</v>
      </c>
      <c r="W44" s="4">
        <v>0</v>
      </c>
      <c r="X44" s="4" t="s">
        <v>189</v>
      </c>
      <c r="Y44" s="4" t="s">
        <v>36</v>
      </c>
    </row>
    <row r="45" s="4" customFormat="1" spans="1:25">
      <c r="A45" s="4" t="s">
        <v>180</v>
      </c>
      <c r="B45" s="4" t="s">
        <v>26</v>
      </c>
      <c r="C45" s="4" t="s">
        <v>37</v>
      </c>
      <c r="D45" s="4" t="s">
        <v>181</v>
      </c>
      <c r="E45" s="4" t="s">
        <v>182</v>
      </c>
      <c r="F45" s="6">
        <v>45318</v>
      </c>
      <c r="G45" s="6">
        <v>45320</v>
      </c>
      <c r="H45" s="4">
        <v>2</v>
      </c>
      <c r="I45" s="4">
        <v>2</v>
      </c>
      <c r="J45" s="4">
        <v>4</v>
      </c>
      <c r="K45" s="4" t="s">
        <v>30</v>
      </c>
      <c r="L45" s="4">
        <v>-2722.24</v>
      </c>
      <c r="M45" s="4">
        <v>-2722.24</v>
      </c>
      <c r="N45" s="4" t="s">
        <v>183</v>
      </c>
      <c r="O45" s="4" t="s">
        <v>32</v>
      </c>
      <c r="P45" s="4" t="s">
        <v>33</v>
      </c>
      <c r="Q45" s="4">
        <v>0</v>
      </c>
      <c r="R45" s="7">
        <v>45242</v>
      </c>
      <c r="S45" s="6">
        <v>45323</v>
      </c>
      <c r="T45" s="4" t="s">
        <v>34</v>
      </c>
      <c r="U45" s="4">
        <v>-2722.24</v>
      </c>
      <c r="V45" s="4">
        <v>0</v>
      </c>
      <c r="W45" s="4">
        <v>0</v>
      </c>
      <c r="X45" s="4" t="s">
        <v>184</v>
      </c>
      <c r="Y45" s="4" t="s">
        <v>36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181</v>
      </c>
      <c r="E46" s="4" t="s">
        <v>182</v>
      </c>
      <c r="F46" s="6">
        <v>45317</v>
      </c>
      <c r="G46" s="6">
        <v>45320</v>
      </c>
      <c r="H46" s="4">
        <v>2</v>
      </c>
      <c r="I46" s="4">
        <v>3</v>
      </c>
      <c r="J46" s="4">
        <v>6</v>
      </c>
      <c r="K46" s="4" t="s">
        <v>30</v>
      </c>
      <c r="L46" s="4">
        <v>4111.74</v>
      </c>
      <c r="M46" s="4">
        <v>4111.74</v>
      </c>
      <c r="N46" s="4" t="s">
        <v>183</v>
      </c>
      <c r="O46" s="4" t="s">
        <v>32</v>
      </c>
      <c r="P46" s="4" t="s">
        <v>33</v>
      </c>
      <c r="Q46" s="4">
        <v>0</v>
      </c>
      <c r="R46" s="7">
        <v>45243.0000115741</v>
      </c>
      <c r="S46" s="6">
        <v>45323</v>
      </c>
      <c r="T46" s="4" t="s">
        <v>34</v>
      </c>
      <c r="U46" s="4">
        <v>4111.74</v>
      </c>
      <c r="V46" s="4">
        <v>0</v>
      </c>
      <c r="W46" s="4">
        <v>0</v>
      </c>
      <c r="X46" s="4" t="s">
        <v>191</v>
      </c>
      <c r="Y46" s="4" t="s">
        <v>36</v>
      </c>
    </row>
    <row r="47" s="4" customFormat="1" spans="1:25">
      <c r="A47" s="4" t="s">
        <v>192</v>
      </c>
      <c r="B47" s="4" t="s">
        <v>26</v>
      </c>
      <c r="C47" s="4" t="s">
        <v>27</v>
      </c>
      <c r="D47" s="4" t="s">
        <v>181</v>
      </c>
      <c r="E47" s="4" t="s">
        <v>193</v>
      </c>
      <c r="F47" s="6">
        <v>45319</v>
      </c>
      <c r="G47" s="6">
        <v>45320</v>
      </c>
      <c r="H47" s="4">
        <v>1</v>
      </c>
      <c r="I47" s="4">
        <v>1</v>
      </c>
      <c r="J47" s="4">
        <v>1</v>
      </c>
      <c r="K47" s="4" t="s">
        <v>30</v>
      </c>
      <c r="L47" s="4">
        <v>588.15</v>
      </c>
      <c r="M47" s="4">
        <v>588.15</v>
      </c>
      <c r="N47" s="4" t="s">
        <v>194</v>
      </c>
      <c r="O47" s="4" t="s">
        <v>32</v>
      </c>
      <c r="P47" s="4" t="s">
        <v>33</v>
      </c>
      <c r="Q47" s="4">
        <v>0</v>
      </c>
      <c r="R47" s="7">
        <v>45243</v>
      </c>
      <c r="S47" s="6">
        <v>45323</v>
      </c>
      <c r="T47" s="4" t="s">
        <v>34</v>
      </c>
      <c r="U47" s="4">
        <v>588.15</v>
      </c>
      <c r="V47" s="4">
        <v>0</v>
      </c>
      <c r="W47" s="4">
        <v>0</v>
      </c>
      <c r="X47" s="4" t="s">
        <v>195</v>
      </c>
      <c r="Y47" s="4" t="s">
        <v>36</v>
      </c>
    </row>
    <row r="48" s="4" customFormat="1" spans="1:25">
      <c r="A48" s="4" t="s">
        <v>196</v>
      </c>
      <c r="B48" s="4" t="s">
        <v>26</v>
      </c>
      <c r="C48" s="4" t="s">
        <v>27</v>
      </c>
      <c r="D48" s="4" t="s">
        <v>175</v>
      </c>
      <c r="E48" s="4" t="s">
        <v>176</v>
      </c>
      <c r="F48" s="6">
        <v>45317</v>
      </c>
      <c r="G48" s="6">
        <v>45320</v>
      </c>
      <c r="H48" s="4">
        <v>1</v>
      </c>
      <c r="I48" s="4">
        <v>3</v>
      </c>
      <c r="J48" s="4">
        <v>3</v>
      </c>
      <c r="K48" s="4" t="s">
        <v>30</v>
      </c>
      <c r="L48" s="4">
        <v>6688.87</v>
      </c>
      <c r="M48" s="4">
        <v>6688.87</v>
      </c>
      <c r="N48" s="4" t="s">
        <v>197</v>
      </c>
      <c r="O48" s="4" t="s">
        <v>32</v>
      </c>
      <c r="P48" s="4" t="s">
        <v>33</v>
      </c>
      <c r="Q48" s="4">
        <v>0</v>
      </c>
      <c r="R48" s="7">
        <v>45247</v>
      </c>
      <c r="S48" s="6">
        <v>45323</v>
      </c>
      <c r="T48" s="4" t="s">
        <v>34</v>
      </c>
      <c r="U48" s="4">
        <v>6688.87</v>
      </c>
      <c r="V48" s="4">
        <v>0</v>
      </c>
      <c r="W48" s="4">
        <v>0</v>
      </c>
      <c r="X48" s="4" t="s">
        <v>198</v>
      </c>
      <c r="Y48" s="4" t="s">
        <v>199</v>
      </c>
    </row>
    <row r="49" s="4" customFormat="1" spans="1:25">
      <c r="A49" s="4" t="s">
        <v>200</v>
      </c>
      <c r="B49" s="4" t="s">
        <v>26</v>
      </c>
      <c r="C49" s="4" t="s">
        <v>27</v>
      </c>
      <c r="D49" s="4" t="s">
        <v>201</v>
      </c>
      <c r="E49" s="4" t="s">
        <v>202</v>
      </c>
      <c r="F49" s="6">
        <v>45316</v>
      </c>
      <c r="G49" s="6">
        <v>45320</v>
      </c>
      <c r="H49" s="4">
        <v>1</v>
      </c>
      <c r="I49" s="4">
        <v>4</v>
      </c>
      <c r="J49" s="4">
        <v>4</v>
      </c>
      <c r="K49" s="4" t="s">
        <v>30</v>
      </c>
      <c r="L49" s="4">
        <v>1520.55</v>
      </c>
      <c r="M49" s="4">
        <v>1520.55</v>
      </c>
      <c r="N49" s="4" t="s">
        <v>203</v>
      </c>
      <c r="O49" s="4" t="s">
        <v>32</v>
      </c>
      <c r="P49" s="4" t="s">
        <v>33</v>
      </c>
      <c r="Q49" s="4">
        <v>0</v>
      </c>
      <c r="R49" s="7">
        <v>45248.0000115741</v>
      </c>
      <c r="S49" s="6">
        <v>45323</v>
      </c>
      <c r="T49" s="4" t="s">
        <v>34</v>
      </c>
      <c r="U49" s="4">
        <v>1520.55</v>
      </c>
      <c r="V49" s="4">
        <v>0</v>
      </c>
      <c r="W49" s="4">
        <v>0</v>
      </c>
      <c r="X49" s="4" t="s">
        <v>204</v>
      </c>
      <c r="Y49" s="4" t="s">
        <v>36</v>
      </c>
    </row>
    <row r="50" s="4" customFormat="1" spans="1:25">
      <c r="A50" s="4" t="s">
        <v>200</v>
      </c>
      <c r="B50" s="4" t="s">
        <v>26</v>
      </c>
      <c r="C50" s="4" t="s">
        <v>37</v>
      </c>
      <c r="D50" s="4" t="s">
        <v>201</v>
      </c>
      <c r="E50" s="4" t="s">
        <v>202</v>
      </c>
      <c r="F50" s="6">
        <v>45316</v>
      </c>
      <c r="G50" s="6">
        <v>45320</v>
      </c>
      <c r="H50" s="4">
        <v>1</v>
      </c>
      <c r="I50" s="4">
        <v>4</v>
      </c>
      <c r="J50" s="4">
        <v>4</v>
      </c>
      <c r="K50" s="4" t="s">
        <v>30</v>
      </c>
      <c r="L50" s="4">
        <v>-1520.55</v>
      </c>
      <c r="M50" s="4">
        <v>-1520.55</v>
      </c>
      <c r="N50" s="4" t="s">
        <v>203</v>
      </c>
      <c r="O50" s="4" t="s">
        <v>32</v>
      </c>
      <c r="P50" s="4" t="s">
        <v>33</v>
      </c>
      <c r="Q50" s="4">
        <v>0</v>
      </c>
      <c r="R50" s="7">
        <v>45248.0000115741</v>
      </c>
      <c r="S50" s="6">
        <v>45323</v>
      </c>
      <c r="T50" s="4" t="s">
        <v>34</v>
      </c>
      <c r="U50" s="4">
        <v>-1520.55</v>
      </c>
      <c r="V50" s="4">
        <v>0</v>
      </c>
      <c r="W50" s="4">
        <v>0</v>
      </c>
      <c r="X50" s="4" t="s">
        <v>204</v>
      </c>
      <c r="Y50" s="4" t="s">
        <v>36</v>
      </c>
    </row>
    <row r="51" s="4" customFormat="1" spans="1:25">
      <c r="A51" s="4" t="s">
        <v>169</v>
      </c>
      <c r="B51" s="4" t="s">
        <v>26</v>
      </c>
      <c r="C51" s="4" t="s">
        <v>37</v>
      </c>
      <c r="D51" s="4" t="s">
        <v>170</v>
      </c>
      <c r="E51" s="4" t="s">
        <v>171</v>
      </c>
      <c r="F51" s="6">
        <v>45319</v>
      </c>
      <c r="G51" s="6">
        <v>45320</v>
      </c>
      <c r="H51" s="4">
        <v>1</v>
      </c>
      <c r="I51" s="4">
        <v>1</v>
      </c>
      <c r="J51" s="4">
        <v>1</v>
      </c>
      <c r="K51" s="4" t="s">
        <v>30</v>
      </c>
      <c r="L51" s="4">
        <v>-1450.98</v>
      </c>
      <c r="M51" s="4">
        <v>-1450.98</v>
      </c>
      <c r="N51" s="4" t="s">
        <v>172</v>
      </c>
      <c r="O51" s="4" t="s">
        <v>32</v>
      </c>
      <c r="P51" s="4" t="s">
        <v>33</v>
      </c>
      <c r="Q51" s="4">
        <v>0</v>
      </c>
      <c r="R51" s="7">
        <v>45240</v>
      </c>
      <c r="S51" s="6">
        <v>45323</v>
      </c>
      <c r="T51" s="4" t="s">
        <v>34</v>
      </c>
      <c r="U51" s="4">
        <v>-1450.98</v>
      </c>
      <c r="V51" s="4">
        <v>0</v>
      </c>
      <c r="W51" s="4">
        <v>0</v>
      </c>
      <c r="X51" s="4" t="s">
        <v>173</v>
      </c>
      <c r="Y51" s="4" t="s">
        <v>36</v>
      </c>
    </row>
    <row r="52" s="4" customFormat="1" spans="1:25">
      <c r="A52" s="4" t="s">
        <v>108</v>
      </c>
      <c r="B52" s="4" t="s">
        <v>26</v>
      </c>
      <c r="C52" s="4" t="s">
        <v>37</v>
      </c>
      <c r="D52" s="4" t="s">
        <v>103</v>
      </c>
      <c r="E52" s="4" t="s">
        <v>104</v>
      </c>
      <c r="F52" s="6">
        <v>45317</v>
      </c>
      <c r="G52" s="6">
        <v>45320</v>
      </c>
      <c r="H52" s="4">
        <v>1</v>
      </c>
      <c r="I52" s="4">
        <v>3</v>
      </c>
      <c r="J52" s="4">
        <v>3</v>
      </c>
      <c r="K52" s="4" t="s">
        <v>30</v>
      </c>
      <c r="L52" s="4">
        <v>-1053.42</v>
      </c>
      <c r="M52" s="4">
        <v>-1053.42</v>
      </c>
      <c r="N52" s="4" t="s">
        <v>109</v>
      </c>
      <c r="O52" s="4" t="s">
        <v>32</v>
      </c>
      <c r="P52" s="4" t="s">
        <v>33</v>
      </c>
      <c r="Q52" s="4">
        <v>0</v>
      </c>
      <c r="R52" s="7">
        <v>45204</v>
      </c>
      <c r="S52" s="6">
        <v>45323</v>
      </c>
      <c r="T52" s="4" t="s">
        <v>34</v>
      </c>
      <c r="U52" s="4">
        <v>-1053.42</v>
      </c>
      <c r="V52" s="4">
        <v>0</v>
      </c>
      <c r="W52" s="4">
        <v>0</v>
      </c>
      <c r="X52" s="4" t="s">
        <v>110</v>
      </c>
      <c r="Y52" s="4" t="s">
        <v>111</v>
      </c>
    </row>
    <row r="53" s="4" customFormat="1" spans="1:25">
      <c r="A53" s="4" t="s">
        <v>102</v>
      </c>
      <c r="B53" s="4" t="s">
        <v>26</v>
      </c>
      <c r="C53" s="4" t="s">
        <v>37</v>
      </c>
      <c r="D53" s="4" t="s">
        <v>103</v>
      </c>
      <c r="E53" s="4" t="s">
        <v>104</v>
      </c>
      <c r="F53" s="6">
        <v>45317</v>
      </c>
      <c r="G53" s="6">
        <v>45320</v>
      </c>
      <c r="H53" s="4">
        <v>1</v>
      </c>
      <c r="I53" s="4">
        <v>3</v>
      </c>
      <c r="J53" s="4">
        <v>3</v>
      </c>
      <c r="K53" s="4" t="s">
        <v>30</v>
      </c>
      <c r="L53" s="4">
        <v>-1055.7</v>
      </c>
      <c r="M53" s="4">
        <v>-1055.7</v>
      </c>
      <c r="N53" s="4" t="s">
        <v>105</v>
      </c>
      <c r="O53" s="4" t="s">
        <v>32</v>
      </c>
      <c r="P53" s="4" t="s">
        <v>33</v>
      </c>
      <c r="Q53" s="4">
        <v>0</v>
      </c>
      <c r="R53" s="7">
        <v>45202</v>
      </c>
      <c r="S53" s="6">
        <v>45323</v>
      </c>
      <c r="T53" s="4" t="s">
        <v>34</v>
      </c>
      <c r="U53" s="4">
        <v>-1055.7</v>
      </c>
      <c r="V53" s="4">
        <v>0</v>
      </c>
      <c r="W53" s="4">
        <v>0</v>
      </c>
      <c r="X53" s="4" t="s">
        <v>106</v>
      </c>
      <c r="Y53" s="4" t="s">
        <v>107</v>
      </c>
    </row>
    <row r="54" s="4" customFormat="1" spans="1:25">
      <c r="A54" s="4" t="s">
        <v>164</v>
      </c>
      <c r="B54" s="4" t="s">
        <v>26</v>
      </c>
      <c r="C54" s="4" t="s">
        <v>37</v>
      </c>
      <c r="D54" s="4" t="s">
        <v>165</v>
      </c>
      <c r="E54" s="4" t="s">
        <v>166</v>
      </c>
      <c r="F54" s="6">
        <v>45316</v>
      </c>
      <c r="G54" s="6">
        <v>45320</v>
      </c>
      <c r="H54" s="4">
        <v>1</v>
      </c>
      <c r="I54" s="4">
        <v>4</v>
      </c>
      <c r="J54" s="4">
        <v>4</v>
      </c>
      <c r="K54" s="4" t="s">
        <v>30</v>
      </c>
      <c r="L54" s="4">
        <v>-4965.06</v>
      </c>
      <c r="M54" s="4">
        <v>-4965.06</v>
      </c>
      <c r="N54" s="4" t="s">
        <v>167</v>
      </c>
      <c r="O54" s="4" t="s">
        <v>32</v>
      </c>
      <c r="P54" s="4" t="s">
        <v>33</v>
      </c>
      <c r="Q54" s="4">
        <v>0</v>
      </c>
      <c r="R54" s="7">
        <v>45240.0000115741</v>
      </c>
      <c r="S54" s="6">
        <v>45323</v>
      </c>
      <c r="T54" s="4" t="s">
        <v>34</v>
      </c>
      <c r="U54" s="4">
        <v>-4965.06</v>
      </c>
      <c r="V54" s="4">
        <v>0</v>
      </c>
      <c r="W54" s="4">
        <v>0</v>
      </c>
      <c r="X54" s="4" t="s">
        <v>168</v>
      </c>
      <c r="Y54" s="4" t="s">
        <v>36</v>
      </c>
    </row>
    <row r="55" s="4" customFormat="1" spans="1:25">
      <c r="A55" s="4" t="s">
        <v>196</v>
      </c>
      <c r="B55" s="4" t="s">
        <v>26</v>
      </c>
      <c r="C55" s="4" t="s">
        <v>37</v>
      </c>
      <c r="D55" s="4" t="s">
        <v>175</v>
      </c>
      <c r="E55" s="4" t="s">
        <v>176</v>
      </c>
      <c r="F55" s="6">
        <v>45317</v>
      </c>
      <c r="G55" s="6">
        <v>45320</v>
      </c>
      <c r="H55" s="4">
        <v>1</v>
      </c>
      <c r="I55" s="4">
        <v>3</v>
      </c>
      <c r="J55" s="4">
        <v>3</v>
      </c>
      <c r="K55" s="4" t="s">
        <v>30</v>
      </c>
      <c r="L55" s="4">
        <v>-6688.87</v>
      </c>
      <c r="M55" s="4">
        <v>-6688.87</v>
      </c>
      <c r="N55" s="4" t="s">
        <v>197</v>
      </c>
      <c r="O55" s="4" t="s">
        <v>32</v>
      </c>
      <c r="P55" s="4" t="s">
        <v>33</v>
      </c>
      <c r="Q55" s="4">
        <v>0</v>
      </c>
      <c r="R55" s="7">
        <v>45247</v>
      </c>
      <c r="S55" s="6">
        <v>45323</v>
      </c>
      <c r="T55" s="4" t="s">
        <v>34</v>
      </c>
      <c r="U55" s="4">
        <v>-6688.87</v>
      </c>
      <c r="V55" s="4">
        <v>0</v>
      </c>
      <c r="W55" s="4">
        <v>0</v>
      </c>
      <c r="X55" s="4" t="s">
        <v>198</v>
      </c>
      <c r="Y55" s="4" t="s">
        <v>199</v>
      </c>
    </row>
    <row r="56" s="4" customFormat="1" spans="1:25">
      <c r="A56" s="4" t="s">
        <v>112</v>
      </c>
      <c r="B56" s="4" t="s">
        <v>26</v>
      </c>
      <c r="C56" s="4" t="s">
        <v>37</v>
      </c>
      <c r="D56" s="4" t="s">
        <v>103</v>
      </c>
      <c r="E56" s="4" t="s">
        <v>104</v>
      </c>
      <c r="F56" s="6">
        <v>45317</v>
      </c>
      <c r="G56" s="6">
        <v>45320</v>
      </c>
      <c r="H56" s="4">
        <v>1</v>
      </c>
      <c r="I56" s="4">
        <v>3</v>
      </c>
      <c r="J56" s="4">
        <v>3</v>
      </c>
      <c r="K56" s="4" t="s">
        <v>30</v>
      </c>
      <c r="L56" s="4">
        <v>-1053.42</v>
      </c>
      <c r="M56" s="4">
        <v>-1053.42</v>
      </c>
      <c r="N56" s="4" t="s">
        <v>113</v>
      </c>
      <c r="O56" s="4" t="s">
        <v>32</v>
      </c>
      <c r="P56" s="4" t="s">
        <v>33</v>
      </c>
      <c r="Q56" s="4">
        <v>0</v>
      </c>
      <c r="R56" s="7">
        <v>45204.0000115741</v>
      </c>
      <c r="S56" s="6">
        <v>45323</v>
      </c>
      <c r="T56" s="4" t="s">
        <v>34</v>
      </c>
      <c r="U56" s="4">
        <v>-1053.42</v>
      </c>
      <c r="V56" s="4">
        <v>0</v>
      </c>
      <c r="W56" s="4">
        <v>0</v>
      </c>
      <c r="X56" s="4" t="s">
        <v>114</v>
      </c>
      <c r="Y56" s="4" t="s">
        <v>111</v>
      </c>
    </row>
    <row r="57" s="4" customFormat="1" spans="1:25">
      <c r="A57" s="4" t="s">
        <v>205</v>
      </c>
      <c r="B57" s="4" t="s">
        <v>26</v>
      </c>
      <c r="C57" s="4" t="s">
        <v>27</v>
      </c>
      <c r="D57" s="4" t="s">
        <v>206</v>
      </c>
      <c r="E57" s="4" t="s">
        <v>207</v>
      </c>
      <c r="F57" s="6">
        <v>45318</v>
      </c>
      <c r="G57" s="6">
        <v>45320</v>
      </c>
      <c r="H57" s="4">
        <v>1</v>
      </c>
      <c r="I57" s="4">
        <v>2</v>
      </c>
      <c r="J57" s="4">
        <v>2</v>
      </c>
      <c r="K57" s="4" t="s">
        <v>30</v>
      </c>
      <c r="L57" s="4">
        <v>1468.82</v>
      </c>
      <c r="M57" s="4">
        <v>1468.82</v>
      </c>
      <c r="N57" s="4" t="s">
        <v>208</v>
      </c>
      <c r="O57" s="4" t="s">
        <v>32</v>
      </c>
      <c r="P57" s="4" t="s">
        <v>33</v>
      </c>
      <c r="Q57" s="4">
        <v>0</v>
      </c>
      <c r="R57" s="7">
        <v>45296.0000115741</v>
      </c>
      <c r="S57" s="6">
        <v>45323</v>
      </c>
      <c r="T57" s="4" t="s">
        <v>34</v>
      </c>
      <c r="U57" s="4">
        <v>1468.82</v>
      </c>
      <c r="V57" s="4">
        <v>0</v>
      </c>
      <c r="W57" s="4">
        <v>0</v>
      </c>
      <c r="X57" s="4" t="s">
        <v>209</v>
      </c>
      <c r="Y57" s="4" t="s">
        <v>210</v>
      </c>
    </row>
    <row r="58" s="4" customFormat="1" spans="1:25">
      <c r="A58" s="4" t="s">
        <v>211</v>
      </c>
      <c r="B58" s="4" t="s">
        <v>26</v>
      </c>
      <c r="C58" s="4" t="s">
        <v>27</v>
      </c>
      <c r="D58" s="4" t="s">
        <v>212</v>
      </c>
      <c r="E58" s="4" t="s">
        <v>213</v>
      </c>
      <c r="F58" s="6">
        <v>45313</v>
      </c>
      <c r="G58" s="6">
        <v>45320</v>
      </c>
      <c r="H58" s="4">
        <v>1</v>
      </c>
      <c r="I58" s="4">
        <v>7</v>
      </c>
      <c r="J58" s="4">
        <v>7</v>
      </c>
      <c r="K58" s="4" t="s">
        <v>30</v>
      </c>
      <c r="L58" s="4">
        <v>5315.52</v>
      </c>
      <c r="M58" s="4">
        <v>5315.52</v>
      </c>
      <c r="N58" s="4" t="s">
        <v>214</v>
      </c>
      <c r="O58" s="4" t="s">
        <v>32</v>
      </c>
      <c r="P58" s="4" t="s">
        <v>33</v>
      </c>
      <c r="Q58" s="4">
        <v>0</v>
      </c>
      <c r="R58" s="7">
        <v>45296</v>
      </c>
      <c r="S58" s="6">
        <v>45323</v>
      </c>
      <c r="T58" s="4" t="s">
        <v>34</v>
      </c>
      <c r="U58" s="4">
        <v>5315.52</v>
      </c>
      <c r="V58" s="4">
        <v>0</v>
      </c>
      <c r="W58" s="4">
        <v>0</v>
      </c>
      <c r="X58" s="4" t="s">
        <v>215</v>
      </c>
      <c r="Y58" s="4" t="s">
        <v>216</v>
      </c>
    </row>
    <row r="59" s="4" customFormat="1" spans="1:25">
      <c r="A59" s="4" t="s">
        <v>217</v>
      </c>
      <c r="B59" s="4" t="s">
        <v>26</v>
      </c>
      <c r="C59" s="4" t="s">
        <v>27</v>
      </c>
      <c r="D59" s="4" t="s">
        <v>218</v>
      </c>
      <c r="E59" s="4" t="s">
        <v>219</v>
      </c>
      <c r="F59" s="6">
        <v>45319</v>
      </c>
      <c r="G59" s="6">
        <v>45320</v>
      </c>
      <c r="H59" s="4">
        <v>1</v>
      </c>
      <c r="I59" s="4">
        <v>1</v>
      </c>
      <c r="J59" s="4">
        <v>1</v>
      </c>
      <c r="K59" s="4" t="s">
        <v>30</v>
      </c>
      <c r="L59" s="4">
        <v>1738.47</v>
      </c>
      <c r="M59" s="4">
        <v>1738.47</v>
      </c>
      <c r="N59" s="4" t="s">
        <v>220</v>
      </c>
      <c r="O59" s="4" t="s">
        <v>32</v>
      </c>
      <c r="P59" s="4" t="s">
        <v>33</v>
      </c>
      <c r="Q59" s="4">
        <v>0</v>
      </c>
      <c r="R59" s="7">
        <v>45306</v>
      </c>
      <c r="S59" s="6">
        <v>45323</v>
      </c>
      <c r="T59" s="4" t="s">
        <v>34</v>
      </c>
      <c r="U59" s="4">
        <v>1738.47</v>
      </c>
      <c r="V59" s="4">
        <v>0</v>
      </c>
      <c r="W59" s="4">
        <v>0</v>
      </c>
      <c r="X59" s="4" t="s">
        <v>221</v>
      </c>
      <c r="Y59" s="4" t="s">
        <v>222</v>
      </c>
    </row>
    <row r="60" s="4" customFormat="1" spans="1:25">
      <c r="A60" s="4" t="s">
        <v>223</v>
      </c>
      <c r="B60" s="4" t="s">
        <v>26</v>
      </c>
      <c r="C60" s="4" t="s">
        <v>27</v>
      </c>
      <c r="D60" s="4" t="s">
        <v>224</v>
      </c>
      <c r="E60" s="4" t="s">
        <v>225</v>
      </c>
      <c r="F60" s="6">
        <v>45318</v>
      </c>
      <c r="G60" s="6">
        <v>45320</v>
      </c>
      <c r="H60" s="4">
        <v>1</v>
      </c>
      <c r="I60" s="4">
        <v>2</v>
      </c>
      <c r="J60" s="4">
        <v>2</v>
      </c>
      <c r="K60" s="4" t="s">
        <v>30</v>
      </c>
      <c r="L60" s="4">
        <v>1582.82</v>
      </c>
      <c r="M60" s="4">
        <v>1582.82</v>
      </c>
      <c r="N60" s="4" t="s">
        <v>226</v>
      </c>
      <c r="O60" s="4" t="s">
        <v>32</v>
      </c>
      <c r="P60" s="4" t="s">
        <v>33</v>
      </c>
      <c r="Q60" s="4">
        <v>0</v>
      </c>
      <c r="R60" s="7">
        <v>45311</v>
      </c>
      <c r="S60" s="6">
        <v>45323</v>
      </c>
      <c r="T60" s="4" t="s">
        <v>34</v>
      </c>
      <c r="U60" s="4">
        <v>1582.82</v>
      </c>
      <c r="V60" s="4">
        <v>0</v>
      </c>
      <c r="W60" s="4">
        <v>0</v>
      </c>
      <c r="X60" s="4" t="s">
        <v>227</v>
      </c>
      <c r="Y60" s="4" t="s">
        <v>228</v>
      </c>
    </row>
    <row r="61" s="4" customFormat="1" spans="1:25">
      <c r="A61" s="4" t="s">
        <v>229</v>
      </c>
      <c r="B61" s="4" t="s">
        <v>26</v>
      </c>
      <c r="C61" s="4" t="s">
        <v>27</v>
      </c>
      <c r="D61" s="4" t="s">
        <v>230</v>
      </c>
      <c r="E61" s="4" t="s">
        <v>231</v>
      </c>
      <c r="F61" s="6">
        <v>45318</v>
      </c>
      <c r="G61" s="6">
        <v>45320</v>
      </c>
      <c r="H61" s="4">
        <v>1</v>
      </c>
      <c r="I61" s="4">
        <v>2</v>
      </c>
      <c r="J61" s="4">
        <v>2</v>
      </c>
      <c r="K61" s="4" t="s">
        <v>30</v>
      </c>
      <c r="L61" s="4">
        <v>1631.32</v>
      </c>
      <c r="M61" s="4">
        <v>1631.32</v>
      </c>
      <c r="N61" s="4" t="s">
        <v>232</v>
      </c>
      <c r="O61" s="4" t="s">
        <v>32</v>
      </c>
      <c r="P61" s="4" t="s">
        <v>33</v>
      </c>
      <c r="Q61" s="4">
        <v>0</v>
      </c>
      <c r="R61" s="7">
        <v>45315</v>
      </c>
      <c r="S61" s="6">
        <v>45323</v>
      </c>
      <c r="T61" s="4" t="s">
        <v>34</v>
      </c>
      <c r="U61" s="4">
        <v>1631.32</v>
      </c>
      <c r="V61" s="4">
        <v>0</v>
      </c>
      <c r="W61" s="4">
        <v>0</v>
      </c>
      <c r="X61" s="4" t="s">
        <v>233</v>
      </c>
      <c r="Y61" s="4" t="s">
        <v>234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workbookViewId="0">
      <selection activeCell="D53" sqref="D5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235</v>
      </c>
    </row>
    <row r="2" s="4" customFormat="1" hidden="1" spans="1:9">
      <c r="A2" s="5">
        <v>999224649392526</v>
      </c>
      <c r="B2" s="6">
        <v>45319</v>
      </c>
      <c r="C2" s="6">
        <v>45320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999224650518941</v>
      </c>
      <c r="B3" s="6">
        <v>45319</v>
      </c>
      <c r="C3" s="6">
        <v>45320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3" si="0">D3-E3</f>
        <v>#N/A</v>
      </c>
      <c r="H3" s="4" t="e">
        <f t="shared" ref="H3:H43" si="1">$H$1&amp;F3</f>
        <v>#N/A</v>
      </c>
      <c r="I3" s="4" t="e">
        <f>VLOOKUP(A3,HOP!A:U,21,0)</f>
        <v>#N/A</v>
      </c>
    </row>
    <row r="4" s="4" customFormat="1" hidden="1" spans="1:9">
      <c r="A4" s="5">
        <v>999224667162491</v>
      </c>
      <c r="B4" s="6">
        <v>45319</v>
      </c>
      <c r="C4" s="6">
        <v>45320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999224708881689</v>
      </c>
      <c r="B5" s="6">
        <v>45319</v>
      </c>
      <c r="C5" s="6">
        <v>45320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999224734275084</v>
      </c>
      <c r="B6" s="6">
        <v>45319</v>
      </c>
      <c r="C6" s="6">
        <v>45320</v>
      </c>
      <c r="D6" s="4">
        <v>232</v>
      </c>
      <c r="E6" s="4" t="str">
        <f>VLOOKUP(A6,HOP!A:L,12,0)</f>
        <v>232.00</v>
      </c>
      <c r="F6" s="4" t="str">
        <f>VLOOKUP(A6,HOP!A:C,3,0)</f>
        <v>3494468</v>
      </c>
      <c r="G6" s="4">
        <f t="shared" si="0"/>
        <v>0</v>
      </c>
      <c r="H6" s="4" t="str">
        <f t="shared" si="1"/>
        <v>，3494468</v>
      </c>
      <c r="I6" s="4" t="str">
        <f>VLOOKUP(A6,HOP!A:U,21,0)</f>
        <v>直连</v>
      </c>
    </row>
    <row r="7" s="4" customFormat="1" hidden="1" spans="1:9">
      <c r="A7" s="5">
        <v>999224838253520</v>
      </c>
      <c r="B7" s="6">
        <v>45319</v>
      </c>
      <c r="C7" s="6">
        <v>45320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999224840017217</v>
      </c>
      <c r="B8" s="6">
        <v>45319</v>
      </c>
      <c r="C8" s="6">
        <v>45320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999224993094715</v>
      </c>
      <c r="B9" s="6">
        <v>45317</v>
      </c>
      <c r="C9" s="6">
        <v>45320</v>
      </c>
      <c r="D9" s="4">
        <v>1903.95</v>
      </c>
      <c r="E9" s="4" t="str">
        <f>VLOOKUP(A9,HOP!A:L,12,0)</f>
        <v>1903.95</v>
      </c>
      <c r="F9" s="4" t="str">
        <f>VLOOKUP(A9,HOP!A:C,3,0)</f>
        <v>3560225</v>
      </c>
      <c r="G9" s="4">
        <f t="shared" si="0"/>
        <v>0</v>
      </c>
      <c r="H9" s="4" t="str">
        <f t="shared" si="1"/>
        <v>，3560225</v>
      </c>
      <c r="I9" s="4" t="str">
        <f>VLOOKUP(A9,HOP!A:U,21,0)</f>
        <v>直采</v>
      </c>
    </row>
    <row r="10" s="4" customFormat="1" spans="1:9">
      <c r="A10" s="5">
        <v>999225061688949</v>
      </c>
      <c r="B10" s="6">
        <v>45318</v>
      </c>
      <c r="C10" s="6">
        <v>45320</v>
      </c>
      <c r="D10" s="4">
        <v>998.16</v>
      </c>
      <c r="E10" s="4" t="str">
        <f>VLOOKUP(A10,HOP!A:L,12,0)</f>
        <v>998.16</v>
      </c>
      <c r="F10" s="4" t="str">
        <f>VLOOKUP(A10,HOP!A:C,3,0)</f>
        <v>3577803</v>
      </c>
      <c r="G10" s="4">
        <f t="shared" si="0"/>
        <v>0</v>
      </c>
      <c r="H10" s="4" t="str">
        <f t="shared" si="1"/>
        <v>，3577803</v>
      </c>
      <c r="I10" s="4" t="str">
        <f>VLOOKUP(A10,HOP!A:U,21,0)</f>
        <v>直连</v>
      </c>
    </row>
    <row r="11" s="4" customFormat="1" spans="1:9">
      <c r="A11" s="5">
        <v>999225309662314</v>
      </c>
      <c r="B11" s="6">
        <v>45316</v>
      </c>
      <c r="C11" s="6">
        <v>45320</v>
      </c>
      <c r="D11" s="4">
        <v>12227.97</v>
      </c>
      <c r="E11" s="4" t="str">
        <f>VLOOKUP(A11,HOP!A:L,12,0)</f>
        <v>12227.97</v>
      </c>
      <c r="F11" s="4" t="str">
        <f>VLOOKUP(A11,HOP!A:C,3,0)</f>
        <v>3631993</v>
      </c>
      <c r="G11" s="4">
        <f t="shared" si="0"/>
        <v>0</v>
      </c>
      <c r="H11" s="4" t="str">
        <f t="shared" si="1"/>
        <v>，3631993</v>
      </c>
      <c r="I11" s="4" t="str">
        <f>VLOOKUP(A11,HOP!A:U,21,0)</f>
        <v>直连</v>
      </c>
    </row>
    <row r="12" s="4" customFormat="1" spans="1:9">
      <c r="A12" s="5">
        <v>999226149218100</v>
      </c>
      <c r="B12" s="6">
        <v>45316</v>
      </c>
      <c r="C12" s="6">
        <v>45320</v>
      </c>
      <c r="D12" s="4">
        <v>13670.89</v>
      </c>
      <c r="E12" s="4" t="str">
        <f>VLOOKUP(A12,HOP!A:L,12,0)</f>
        <v>13670.89</v>
      </c>
      <c r="F12" s="4" t="str">
        <f>VLOOKUP(A12,HOP!A:C,3,0)</f>
        <v>3808935</v>
      </c>
      <c r="G12" s="4">
        <f t="shared" si="0"/>
        <v>0</v>
      </c>
      <c r="H12" s="4" t="str">
        <f t="shared" si="1"/>
        <v>，3808935</v>
      </c>
      <c r="I12" s="4" t="str">
        <f>VLOOKUP(A12,HOP!A:U,21,0)</f>
        <v>直连</v>
      </c>
    </row>
    <row r="13" s="4" customFormat="1" spans="1:9">
      <c r="A13" s="5">
        <v>999226933003993</v>
      </c>
      <c r="B13" s="6">
        <v>45318</v>
      </c>
      <c r="C13" s="6">
        <v>45320</v>
      </c>
      <c r="D13" s="4">
        <v>3641.2</v>
      </c>
      <c r="E13" s="4" t="str">
        <f>VLOOKUP(A13,HOP!A:L,12,0)</f>
        <v>3641.20</v>
      </c>
      <c r="F13" s="4" t="str">
        <f>VLOOKUP(A13,HOP!A:C,3,0)</f>
        <v>3979743</v>
      </c>
      <c r="G13" s="4">
        <f t="shared" si="0"/>
        <v>0</v>
      </c>
      <c r="H13" s="4" t="str">
        <f t="shared" si="1"/>
        <v>，3979743</v>
      </c>
      <c r="I13" s="4" t="str">
        <f>VLOOKUP(A13,HOP!A:U,21,0)</f>
        <v>直连</v>
      </c>
    </row>
    <row r="14" s="4" customFormat="1" spans="1:9">
      <c r="A14" s="5">
        <v>999226933019003</v>
      </c>
      <c r="B14" s="6">
        <v>45318</v>
      </c>
      <c r="C14" s="6">
        <v>45320</v>
      </c>
      <c r="D14" s="4">
        <v>728.24</v>
      </c>
      <c r="E14" s="4" t="str">
        <f>VLOOKUP(A14,HOP!A:L,12,0)</f>
        <v>728.24</v>
      </c>
      <c r="F14" s="4" t="str">
        <f>VLOOKUP(A14,HOP!A:C,3,0)</f>
        <v>3979749</v>
      </c>
      <c r="G14" s="4">
        <f t="shared" si="0"/>
        <v>0</v>
      </c>
      <c r="H14" s="4" t="str">
        <f t="shared" si="1"/>
        <v>，3979749</v>
      </c>
      <c r="I14" s="4" t="str">
        <f>VLOOKUP(A14,HOP!A:U,21,0)</f>
        <v>直连</v>
      </c>
    </row>
    <row r="15" s="4" customFormat="1" spans="1:9">
      <c r="A15" s="5">
        <v>999227040400541</v>
      </c>
      <c r="B15" s="6">
        <v>45316</v>
      </c>
      <c r="C15" s="6">
        <v>45320</v>
      </c>
      <c r="D15" s="4">
        <v>4777.12</v>
      </c>
      <c r="E15" s="4" t="str">
        <f>VLOOKUP(A15,HOP!A:L,12,0)</f>
        <v>4777.12</v>
      </c>
      <c r="F15" s="4" t="str">
        <f>VLOOKUP(A15,HOP!A:C,3,0)</f>
        <v>3987072</v>
      </c>
      <c r="G15" s="4">
        <f t="shared" si="0"/>
        <v>0</v>
      </c>
      <c r="H15" s="4" t="str">
        <f t="shared" si="1"/>
        <v>，3987072</v>
      </c>
      <c r="I15" s="4" t="str">
        <f>VLOOKUP(A15,HOP!A:U,21,0)</f>
        <v>直采</v>
      </c>
    </row>
    <row r="16" s="4" customFormat="1" hidden="1" spans="1:9">
      <c r="A16" s="5">
        <v>999227097696034</v>
      </c>
      <c r="B16" s="6">
        <v>45318</v>
      </c>
      <c r="C16" s="6">
        <v>45320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999227108149502</v>
      </c>
      <c r="B17" s="6">
        <v>45318</v>
      </c>
      <c r="C17" s="6">
        <v>45320</v>
      </c>
      <c r="D17" s="4">
        <v>1197.98</v>
      </c>
      <c r="E17" s="4" t="str">
        <f>VLOOKUP(A17,HOP!A:L,12,0)</f>
        <v>1197.98</v>
      </c>
      <c r="F17" s="4" t="str">
        <f>VLOOKUP(A17,HOP!A:C,3,0)</f>
        <v>4007347</v>
      </c>
      <c r="G17" s="4">
        <f t="shared" si="0"/>
        <v>0</v>
      </c>
      <c r="H17" s="4" t="str">
        <f t="shared" si="1"/>
        <v>，4007347</v>
      </c>
      <c r="I17" s="4" t="str">
        <f>VLOOKUP(A17,HOP!A:U,21,0)</f>
        <v>直采</v>
      </c>
    </row>
    <row r="18" s="4" customFormat="1" hidden="1" spans="1:9">
      <c r="A18" s="5">
        <v>999227182627279</v>
      </c>
      <c r="B18" s="6">
        <v>45317</v>
      </c>
      <c r="C18" s="6">
        <v>45320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999227254904530</v>
      </c>
      <c r="B19" s="6">
        <v>45317</v>
      </c>
      <c r="C19" s="6">
        <v>45320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999227255645216</v>
      </c>
      <c r="B20" s="6">
        <v>45317</v>
      </c>
      <c r="C20" s="6">
        <v>45320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999228045735917</v>
      </c>
      <c r="B21" s="6">
        <v>45316</v>
      </c>
      <c r="C21" s="6">
        <v>45320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999228122748565</v>
      </c>
      <c r="B22" s="6">
        <v>45316</v>
      </c>
      <c r="C22" s="6">
        <v>45320</v>
      </c>
      <c r="D22" s="4">
        <v>5844.72</v>
      </c>
      <c r="E22" s="4" t="str">
        <f>VLOOKUP(A22,HOP!A:L,12,0)</f>
        <v>5844.72</v>
      </c>
      <c r="F22" s="4" t="str">
        <f>VLOOKUP(A22,HOP!A:C,3,0)</f>
        <v>4132771</v>
      </c>
      <c r="G22" s="4">
        <f t="shared" si="0"/>
        <v>0</v>
      </c>
      <c r="H22" s="4" t="str">
        <f t="shared" si="1"/>
        <v>，4132771</v>
      </c>
      <c r="I22" s="4" t="str">
        <f>VLOOKUP(A22,HOP!A:U,21,0)</f>
        <v>直采</v>
      </c>
    </row>
    <row r="23" s="4" customFormat="1" spans="1:9">
      <c r="A23" s="5">
        <v>999228239770865</v>
      </c>
      <c r="B23" s="6">
        <v>45317</v>
      </c>
      <c r="C23" s="6">
        <v>45320</v>
      </c>
      <c r="D23" s="4">
        <v>2376.18</v>
      </c>
      <c r="E23" s="4" t="str">
        <f>VLOOKUP(A23,HOP!A:L,12,0)</f>
        <v>2376.18</v>
      </c>
      <c r="F23" s="4" t="str">
        <f>VLOOKUP(A23,HOP!A:C,3,0)</f>
        <v>4162046</v>
      </c>
      <c r="G23" s="4">
        <f t="shared" si="0"/>
        <v>0</v>
      </c>
      <c r="H23" s="4" t="str">
        <f t="shared" si="1"/>
        <v>，4162046</v>
      </c>
      <c r="I23" s="4" t="str">
        <f>VLOOKUP(A23,HOP!A:U,21,0)</f>
        <v>直采</v>
      </c>
    </row>
    <row r="24" s="4" customFormat="1" hidden="1" spans="1:9">
      <c r="A24" s="5">
        <v>999228293751677</v>
      </c>
      <c r="B24" s="6">
        <v>45316</v>
      </c>
      <c r="C24" s="6">
        <v>45320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999228296468672</v>
      </c>
      <c r="B25" s="6">
        <v>45318</v>
      </c>
      <c r="C25" s="6">
        <v>45320</v>
      </c>
      <c r="D25" s="4">
        <v>3025.32</v>
      </c>
      <c r="E25" s="4" t="str">
        <f>VLOOKUP(A25,HOP!A:L,12,0)</f>
        <v>3025.32</v>
      </c>
      <c r="F25" s="4" t="str">
        <f>VLOOKUP(A25,HOP!A:C,3,0)</f>
        <v>4183298</v>
      </c>
      <c r="G25" s="4">
        <f t="shared" si="0"/>
        <v>0</v>
      </c>
      <c r="H25" s="4" t="str">
        <f t="shared" si="1"/>
        <v>，4183298</v>
      </c>
      <c r="I25" s="4" t="str">
        <f>VLOOKUP(A25,HOP!A:U,21,0)</f>
        <v>直连</v>
      </c>
    </row>
    <row r="26" s="4" customFormat="1" spans="1:9">
      <c r="A26" s="5">
        <v>999228305024885</v>
      </c>
      <c r="B26" s="6">
        <v>45312</v>
      </c>
      <c r="C26" s="6">
        <v>45320</v>
      </c>
      <c r="D26" s="4">
        <v>3294.64</v>
      </c>
      <c r="E26" s="4" t="str">
        <f>VLOOKUP(A26,HOP!A:L,12,0)</f>
        <v>3294.64</v>
      </c>
      <c r="F26" s="4" t="str">
        <f>VLOOKUP(A26,HOP!A:C,3,0)</f>
        <v>4184215</v>
      </c>
      <c r="G26" s="4">
        <f t="shared" si="0"/>
        <v>0</v>
      </c>
      <c r="H26" s="4" t="str">
        <f t="shared" si="1"/>
        <v>，4184215</v>
      </c>
      <c r="I26" s="4" t="str">
        <f>VLOOKUP(A26,HOP!A:U,21,0)</f>
        <v>直连</v>
      </c>
    </row>
    <row r="27" s="4" customFormat="1" hidden="1" spans="1:9">
      <c r="A27" s="5">
        <v>999228332351522</v>
      </c>
      <c r="B27" s="6">
        <v>45319</v>
      </c>
      <c r="C27" s="6">
        <v>45320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999228359753857</v>
      </c>
      <c r="B28" s="6">
        <v>45317</v>
      </c>
      <c r="C28" s="6">
        <v>45320</v>
      </c>
      <c r="D28" s="4">
        <v>3080.79</v>
      </c>
      <c r="E28" s="4" t="str">
        <f>VLOOKUP(A28,HOP!A:L,12,0)</f>
        <v>3080.79</v>
      </c>
      <c r="F28" s="4" t="str">
        <f>VLOOKUP(A28,HOP!A:C,3,0)</f>
        <v>4212939</v>
      </c>
      <c r="G28" s="4">
        <f t="shared" si="0"/>
        <v>0</v>
      </c>
      <c r="H28" s="4" t="str">
        <f t="shared" si="1"/>
        <v>，4212939</v>
      </c>
      <c r="I28" s="4" t="str">
        <f>VLOOKUP(A28,HOP!A:U,21,0)</f>
        <v>直连</v>
      </c>
    </row>
    <row r="29" s="4" customFormat="1" spans="1:9">
      <c r="A29" s="5">
        <v>999228367575264</v>
      </c>
      <c r="B29" s="6">
        <v>45317</v>
      </c>
      <c r="C29" s="6">
        <v>45320</v>
      </c>
      <c r="D29" s="4">
        <v>1588.05</v>
      </c>
      <c r="E29" s="4" t="str">
        <f>VLOOKUP(A29,HOP!A:L,12,0)</f>
        <v>1588.14</v>
      </c>
      <c r="F29" s="4" t="str">
        <f>VLOOKUP(A29,HOP!A:C,3,0)</f>
        <v>4218794</v>
      </c>
      <c r="G29" s="4">
        <f t="shared" si="0"/>
        <v>-0.0900000000001455</v>
      </c>
      <c r="H29" s="4" t="str">
        <f t="shared" si="1"/>
        <v>，4218794</v>
      </c>
      <c r="I29" s="4" t="str">
        <f>VLOOKUP(A29,HOP!A:U,21,0)</f>
        <v>直连</v>
      </c>
    </row>
    <row r="30" s="4" customFormat="1" hidden="1" spans="1:9">
      <c r="A30" s="5">
        <v>999228400199771</v>
      </c>
      <c r="B30" s="6">
        <v>45316</v>
      </c>
      <c r="C30" s="6">
        <v>45320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999228403428000</v>
      </c>
      <c r="B31" s="6">
        <v>45319</v>
      </c>
      <c r="C31" s="6">
        <v>45320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999228434732063</v>
      </c>
      <c r="B32" s="6">
        <v>45317</v>
      </c>
      <c r="C32" s="6">
        <v>45320</v>
      </c>
      <c r="D32" s="4">
        <v>6973.82</v>
      </c>
      <c r="E32" s="4" t="str">
        <f>VLOOKUP(A32,HOP!A:L,12,0)</f>
        <v>6973.82</v>
      </c>
      <c r="F32" s="4" t="str">
        <f>VLOOKUP(A32,HOP!A:C,3,0)</f>
        <v>4238475</v>
      </c>
      <c r="G32" s="4">
        <f t="shared" si="0"/>
        <v>0</v>
      </c>
      <c r="H32" s="4" t="str">
        <f t="shared" si="1"/>
        <v>，4238475</v>
      </c>
      <c r="I32" s="4" t="str">
        <f>VLOOKUP(A32,HOP!A:U,21,0)</f>
        <v>直采</v>
      </c>
    </row>
    <row r="33" s="4" customFormat="1" hidden="1" spans="1:9">
      <c r="A33" s="5">
        <v>999228438326690</v>
      </c>
      <c r="B33" s="6">
        <v>45318</v>
      </c>
      <c r="C33" s="6">
        <v>45320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999228438696168</v>
      </c>
      <c r="B34" s="6">
        <v>45317</v>
      </c>
      <c r="C34" s="6">
        <v>45320</v>
      </c>
      <c r="D34" s="4">
        <v>741.84</v>
      </c>
      <c r="E34" s="4" t="str">
        <f>VLOOKUP(A34,HOP!A:L,12,0)</f>
        <v>741.84</v>
      </c>
      <c r="F34" s="4" t="str">
        <f>VLOOKUP(A34,HOP!A:C,3,0)</f>
        <v>4240151</v>
      </c>
      <c r="G34" s="4">
        <f t="shared" si="0"/>
        <v>0</v>
      </c>
      <c r="H34" s="4" t="str">
        <f t="shared" si="1"/>
        <v>，4240151</v>
      </c>
      <c r="I34" s="4" t="str">
        <f>VLOOKUP(A34,HOP!A:U,21,0)</f>
        <v>直连</v>
      </c>
    </row>
    <row r="35" s="4" customFormat="1" spans="1:9">
      <c r="A35" s="5">
        <v>28444715792</v>
      </c>
      <c r="B35" s="6">
        <v>45317</v>
      </c>
      <c r="C35" s="6">
        <v>45320</v>
      </c>
      <c r="D35" s="4">
        <v>4111.74</v>
      </c>
      <c r="E35" s="4" t="str">
        <f>VLOOKUP(A35,HOP!A:L,12,0)</f>
        <v>4111.74</v>
      </c>
      <c r="F35" s="4" t="str">
        <f>VLOOKUP(A35,HOP!A:C,3,0)</f>
        <v>4247089</v>
      </c>
      <c r="G35" s="4">
        <f t="shared" si="0"/>
        <v>0</v>
      </c>
      <c r="H35" s="4" t="str">
        <f t="shared" si="1"/>
        <v>，4247089</v>
      </c>
      <c r="I35" s="4" t="str">
        <f>VLOOKUP(A35,HOP!A:U,21,0)</f>
        <v>直连</v>
      </c>
    </row>
    <row r="36" s="4" customFormat="1" spans="1:9">
      <c r="A36" s="5">
        <v>999228446117367</v>
      </c>
      <c r="B36" s="6">
        <v>45319</v>
      </c>
      <c r="C36" s="6">
        <v>45320</v>
      </c>
      <c r="D36" s="4">
        <v>588.15</v>
      </c>
      <c r="E36" s="4" t="str">
        <f>VLOOKUP(A36,HOP!A:L,12,0)</f>
        <v>588.15</v>
      </c>
      <c r="F36" s="4" t="str">
        <f>VLOOKUP(A36,HOP!A:C,3,0)</f>
        <v>4249830</v>
      </c>
      <c r="G36" s="4">
        <f t="shared" si="0"/>
        <v>0</v>
      </c>
      <c r="H36" s="4" t="str">
        <f t="shared" si="1"/>
        <v>，4249830</v>
      </c>
      <c r="I36" s="4" t="str">
        <f>VLOOKUP(A36,HOP!A:U,21,0)</f>
        <v>直连</v>
      </c>
    </row>
    <row r="37" s="4" customFormat="1" hidden="1" spans="1:9">
      <c r="A37" s="5">
        <v>999228513504112</v>
      </c>
      <c r="B37" s="6">
        <v>45317</v>
      </c>
      <c r="C37" s="6">
        <v>45320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999228522260303</v>
      </c>
      <c r="B38" s="6">
        <v>45316</v>
      </c>
      <c r="C38" s="6">
        <v>45320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999229476169169</v>
      </c>
      <c r="B39" s="6">
        <v>45318</v>
      </c>
      <c r="C39" s="6">
        <v>45320</v>
      </c>
      <c r="D39" s="4">
        <v>1468.82</v>
      </c>
      <c r="E39" s="4" t="str">
        <f>VLOOKUP(A39,HOP!A:L,12,0)</f>
        <v>1468.82</v>
      </c>
      <c r="F39" s="4" t="str">
        <f>VLOOKUP(A39,HOP!A:C,3,0)</f>
        <v>4546802</v>
      </c>
      <c r="G39" s="4">
        <f t="shared" si="0"/>
        <v>0</v>
      </c>
      <c r="H39" s="4" t="str">
        <f t="shared" si="1"/>
        <v>，4546802</v>
      </c>
      <c r="I39" s="4" t="str">
        <f>VLOOKUP(A39,HOP!A:U,21,0)</f>
        <v>直采</v>
      </c>
    </row>
    <row r="40" s="4" customFormat="1" spans="1:9">
      <c r="A40" s="5">
        <v>999229476496098</v>
      </c>
      <c r="B40" s="6">
        <v>45313</v>
      </c>
      <c r="C40" s="6">
        <v>45320</v>
      </c>
      <c r="D40" s="4">
        <v>5315.52</v>
      </c>
      <c r="E40" s="4" t="str">
        <f>VLOOKUP(A40,HOP!A:L,12,0)</f>
        <v>5315.52</v>
      </c>
      <c r="F40" s="4" t="str">
        <f>VLOOKUP(A40,HOP!A:C,3,0)</f>
        <v>4546981</v>
      </c>
      <c r="G40" s="4">
        <f t="shared" si="0"/>
        <v>0</v>
      </c>
      <c r="H40" s="4" t="str">
        <f t="shared" si="1"/>
        <v>，4546981</v>
      </c>
      <c r="I40" s="4" t="str">
        <f>VLOOKUP(A40,HOP!A:U,21,0)</f>
        <v>直采</v>
      </c>
    </row>
    <row r="41" s="4" customFormat="1" spans="1:9">
      <c r="A41" s="5">
        <v>999229704642549</v>
      </c>
      <c r="B41" s="6">
        <v>45319</v>
      </c>
      <c r="C41" s="6">
        <v>45320</v>
      </c>
      <c r="D41" s="4">
        <v>1738.47</v>
      </c>
      <c r="E41" s="4" t="str">
        <f>VLOOKUP(A41,HOP!A:L,12,0)</f>
        <v>1738.47</v>
      </c>
      <c r="F41" s="4" t="str">
        <f>VLOOKUP(A41,HOP!A:C,3,0)</f>
        <v>4595966</v>
      </c>
      <c r="G41" s="4">
        <f t="shared" si="0"/>
        <v>0</v>
      </c>
      <c r="H41" s="4" t="str">
        <f t="shared" si="1"/>
        <v>，4595966</v>
      </c>
      <c r="I41" s="4" t="str">
        <f>VLOOKUP(A41,HOP!A:U,21,0)</f>
        <v>直采</v>
      </c>
    </row>
    <row r="42" s="4" customFormat="1" spans="1:9">
      <c r="A42" s="5">
        <v>999229830923039</v>
      </c>
      <c r="B42" s="6">
        <v>45318</v>
      </c>
      <c r="C42" s="6">
        <v>45320</v>
      </c>
      <c r="D42" s="4">
        <v>1582.82</v>
      </c>
      <c r="E42" s="4" t="str">
        <f>VLOOKUP(A42,HOP!A:L,12,0)</f>
        <v>1582.82</v>
      </c>
      <c r="F42" s="4" t="str">
        <f>VLOOKUP(A42,HOP!A:C,3,0)</f>
        <v>4622936</v>
      </c>
      <c r="G42" s="4">
        <f t="shared" si="0"/>
        <v>0</v>
      </c>
      <c r="H42" s="4" t="str">
        <f t="shared" si="1"/>
        <v>，4622936</v>
      </c>
      <c r="I42" s="4" t="str">
        <f>VLOOKUP(A42,HOP!A:U,21,0)</f>
        <v>直采</v>
      </c>
    </row>
    <row r="43" s="4" customFormat="1" spans="1:9">
      <c r="A43" s="5">
        <v>999229917968891</v>
      </c>
      <c r="B43" s="6">
        <v>45318</v>
      </c>
      <c r="C43" s="6">
        <v>45320</v>
      </c>
      <c r="D43" s="4">
        <v>1631.32</v>
      </c>
      <c r="E43" s="4" t="str">
        <f>VLOOKUP(A43,HOP!A:L,12,0)</f>
        <v>1631.32</v>
      </c>
      <c r="F43" s="4" t="str">
        <f>VLOOKUP(A43,HOP!A:C,3,0)</f>
        <v>4641275</v>
      </c>
      <c r="G43" s="4">
        <f t="shared" si="0"/>
        <v>0</v>
      </c>
      <c r="H43" s="4" t="str">
        <f t="shared" si="1"/>
        <v>，4641275</v>
      </c>
      <c r="I43" s="4" t="str">
        <f>VLOOKUP(A43,HOP!A:U,21,0)</f>
        <v>直采</v>
      </c>
    </row>
    <row r="45" spans="4:4">
      <c r="D45" s="4">
        <f>SUM(D2:D44)</f>
        <v>82739.71</v>
      </c>
    </row>
    <row r="47" spans="4:4">
      <c r="D47" s="4" t="s">
        <v>236</v>
      </c>
    </row>
    <row r="50" spans="1:3">
      <c r="A50" s="4" t="s">
        <v>237</v>
      </c>
      <c r="C50" s="4">
        <v>34810.72</v>
      </c>
    </row>
    <row r="51" spans="1:3">
      <c r="A51" s="4" t="s">
        <v>238</v>
      </c>
      <c r="C51" s="4">
        <v>47928.99</v>
      </c>
    </row>
    <row r="52" spans="1:3">
      <c r="A52" s="4" t="s">
        <v>239</v>
      </c>
      <c r="C52" s="4">
        <f>SUBTOTAL(9,C50:C51)</f>
        <v>82739.71</v>
      </c>
    </row>
  </sheetData>
  <autoFilter ref="A1:XFD45">
    <filterColumn colId="3">
      <filters blank="1">
        <filter val="1468.82"/>
        <filter val="1582.82"/>
        <filter val="6973.82"/>
        <filter val="588.15"/>
        <filter val="1588.05"/>
        <filter val="998.16"/>
        <filter val="1738.47"/>
        <filter val="12227.97"/>
        <filter val="82739.71"/>
        <filter val="3641.2"/>
        <filter val="1631.32"/>
        <filter val="3025.32"/>
        <filter val="5844.72"/>
        <filter val="728.24"/>
        <filter val="4111.74"/>
        <filter val="3080.79"/>
        <filter val="232"/>
        <filter val="3294.64"/>
        <filter val="4777.12"/>
        <filter val="5315.52"/>
        <filter val="741.84"/>
        <filter val="1903.95"/>
        <filter val="1197.98"/>
        <filter val="2376.18"/>
        <filter val="1367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E43" sqref="E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240</v>
      </c>
      <c r="B1" s="2" t="s">
        <v>241</v>
      </c>
      <c r="C1" s="2" t="s">
        <v>242</v>
      </c>
      <c r="D1" s="2" t="s">
        <v>243</v>
      </c>
      <c r="E1" s="2" t="s">
        <v>13</v>
      </c>
      <c r="F1" s="2" t="s">
        <v>5</v>
      </c>
      <c r="G1" s="2" t="s">
        <v>6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  <c r="U1" s="2" t="s">
        <v>257</v>
      </c>
      <c r="V1" s="2" t="s">
        <v>258</v>
      </c>
    </row>
    <row r="2" s="1" customFormat="1" spans="1:22">
      <c r="A2" s="3">
        <v>999229917968891</v>
      </c>
      <c r="B2" s="1" t="s">
        <v>259</v>
      </c>
      <c r="C2" s="1" t="s">
        <v>260</v>
      </c>
      <c r="D2" s="1" t="s">
        <v>261</v>
      </c>
      <c r="E2" s="1" t="s">
        <v>262</v>
      </c>
      <c r="F2" s="1" t="s">
        <v>263</v>
      </c>
      <c r="G2" s="1" t="s">
        <v>264</v>
      </c>
      <c r="H2" s="1" t="s">
        <v>265</v>
      </c>
      <c r="I2" s="1" t="s">
        <v>266</v>
      </c>
      <c r="J2" s="1" t="s">
        <v>30</v>
      </c>
      <c r="K2" s="1" t="s">
        <v>267</v>
      </c>
      <c r="L2" s="1" t="s">
        <v>267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  <c r="U2" s="1" t="s">
        <v>275</v>
      </c>
      <c r="V2" s="1" t="s">
        <v>276</v>
      </c>
    </row>
    <row r="3" s="1" customFormat="1" spans="1:22">
      <c r="A3" s="3">
        <v>999229830923039</v>
      </c>
      <c r="B3" s="1" t="s">
        <v>277</v>
      </c>
      <c r="C3" s="1" t="s">
        <v>278</v>
      </c>
      <c r="D3" s="1" t="s">
        <v>279</v>
      </c>
      <c r="E3" s="1" t="s">
        <v>280</v>
      </c>
      <c r="F3" s="1" t="s">
        <v>263</v>
      </c>
      <c r="G3" s="1" t="s">
        <v>264</v>
      </c>
      <c r="H3" s="1" t="s">
        <v>265</v>
      </c>
      <c r="I3" s="1" t="s">
        <v>281</v>
      </c>
      <c r="J3" s="1" t="s">
        <v>30</v>
      </c>
      <c r="K3" s="1" t="s">
        <v>282</v>
      </c>
      <c r="L3" s="1" t="s">
        <v>282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283</v>
      </c>
      <c r="S3" s="1" t="s">
        <v>273</v>
      </c>
      <c r="T3" s="1" t="s">
        <v>274</v>
      </c>
      <c r="U3" s="1" t="s">
        <v>275</v>
      </c>
      <c r="V3" s="1" t="s">
        <v>284</v>
      </c>
    </row>
    <row r="4" s="1" customFormat="1" spans="1:22">
      <c r="A4" s="3">
        <v>999229704642549</v>
      </c>
      <c r="B4" s="1" t="s">
        <v>285</v>
      </c>
      <c r="C4" s="1" t="s">
        <v>286</v>
      </c>
      <c r="D4" s="1" t="s">
        <v>287</v>
      </c>
      <c r="E4" s="1" t="s">
        <v>288</v>
      </c>
      <c r="F4" s="1" t="s">
        <v>289</v>
      </c>
      <c r="G4" s="1" t="s">
        <v>264</v>
      </c>
      <c r="H4" s="1" t="s">
        <v>265</v>
      </c>
      <c r="I4" s="1" t="s">
        <v>290</v>
      </c>
      <c r="J4" s="1" t="s">
        <v>30</v>
      </c>
      <c r="K4" s="1" t="s">
        <v>291</v>
      </c>
      <c r="L4" s="1" t="s">
        <v>291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292</v>
      </c>
      <c r="S4" s="1" t="s">
        <v>273</v>
      </c>
      <c r="T4" s="1" t="s">
        <v>274</v>
      </c>
      <c r="U4" s="1" t="s">
        <v>275</v>
      </c>
      <c r="V4" s="1" t="s">
        <v>293</v>
      </c>
    </row>
    <row r="5" s="1" customFormat="1" spans="1:22">
      <c r="A5" s="3">
        <v>999229476496098</v>
      </c>
      <c r="B5" s="1" t="s">
        <v>294</v>
      </c>
      <c r="C5" s="1" t="s">
        <v>295</v>
      </c>
      <c r="D5" s="1" t="s">
        <v>296</v>
      </c>
      <c r="E5" s="1" t="s">
        <v>297</v>
      </c>
      <c r="F5" s="1" t="s">
        <v>298</v>
      </c>
      <c r="G5" s="1" t="s">
        <v>264</v>
      </c>
      <c r="H5" s="1" t="s">
        <v>265</v>
      </c>
      <c r="I5" s="1" t="s">
        <v>299</v>
      </c>
      <c r="J5" s="1" t="s">
        <v>30</v>
      </c>
      <c r="K5" s="1" t="s">
        <v>300</v>
      </c>
      <c r="L5" s="1" t="s">
        <v>300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301</v>
      </c>
      <c r="S5" s="1" t="s">
        <v>273</v>
      </c>
      <c r="T5" s="1" t="s">
        <v>274</v>
      </c>
      <c r="U5" s="1" t="s">
        <v>275</v>
      </c>
      <c r="V5" s="1" t="s">
        <v>302</v>
      </c>
    </row>
    <row r="6" s="1" customFormat="1" spans="1:22">
      <c r="A6" s="3">
        <v>999229476169169</v>
      </c>
      <c r="B6" s="1" t="s">
        <v>294</v>
      </c>
      <c r="C6" s="1" t="s">
        <v>303</v>
      </c>
      <c r="D6" s="1" t="s">
        <v>304</v>
      </c>
      <c r="E6" s="1" t="s">
        <v>305</v>
      </c>
      <c r="F6" s="1" t="s">
        <v>263</v>
      </c>
      <c r="G6" s="1" t="s">
        <v>264</v>
      </c>
      <c r="H6" s="1" t="s">
        <v>265</v>
      </c>
      <c r="I6" s="1" t="s">
        <v>306</v>
      </c>
      <c r="J6" s="1" t="s">
        <v>30</v>
      </c>
      <c r="K6" s="1" t="s">
        <v>307</v>
      </c>
      <c r="L6" s="1" t="s">
        <v>307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308</v>
      </c>
      <c r="S6" s="1" t="s">
        <v>273</v>
      </c>
      <c r="T6" s="1" t="s">
        <v>274</v>
      </c>
      <c r="U6" s="1" t="s">
        <v>275</v>
      </c>
      <c r="V6" s="1" t="s">
        <v>302</v>
      </c>
    </row>
    <row r="7" s="1" customFormat="1" spans="1:22">
      <c r="A7" s="3">
        <v>999228446117367</v>
      </c>
      <c r="B7" s="1" t="s">
        <v>309</v>
      </c>
      <c r="C7" s="1" t="s">
        <v>310</v>
      </c>
      <c r="D7" s="1" t="s">
        <v>311</v>
      </c>
      <c r="E7" s="1" t="s">
        <v>312</v>
      </c>
      <c r="F7" s="1" t="s">
        <v>289</v>
      </c>
      <c r="G7" s="1" t="s">
        <v>264</v>
      </c>
      <c r="H7" s="1" t="s">
        <v>265</v>
      </c>
      <c r="I7" s="1" t="s">
        <v>313</v>
      </c>
      <c r="J7" s="1" t="s">
        <v>30</v>
      </c>
      <c r="K7" s="1" t="s">
        <v>314</v>
      </c>
      <c r="L7" s="1" t="s">
        <v>314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315</v>
      </c>
      <c r="S7" s="1" t="s">
        <v>273</v>
      </c>
      <c r="T7" s="1" t="s">
        <v>274</v>
      </c>
      <c r="U7" s="1" t="s">
        <v>316</v>
      </c>
      <c r="V7" s="1" t="s">
        <v>317</v>
      </c>
    </row>
    <row r="8" s="1" customFormat="1" spans="1:22">
      <c r="A8" s="3">
        <v>28444715792</v>
      </c>
      <c r="B8" s="1" t="s">
        <v>309</v>
      </c>
      <c r="C8" s="1" t="s">
        <v>318</v>
      </c>
      <c r="D8" s="1" t="s">
        <v>311</v>
      </c>
      <c r="E8" s="1" t="s">
        <v>319</v>
      </c>
      <c r="F8" s="1" t="s">
        <v>320</v>
      </c>
      <c r="G8" s="1" t="s">
        <v>264</v>
      </c>
      <c r="H8" s="1" t="s">
        <v>265</v>
      </c>
      <c r="I8" s="1" t="s">
        <v>321</v>
      </c>
      <c r="J8" s="1" t="s">
        <v>30</v>
      </c>
      <c r="K8" s="1" t="s">
        <v>322</v>
      </c>
      <c r="L8" s="1" t="s">
        <v>322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323</v>
      </c>
      <c r="S8" s="1" t="s">
        <v>273</v>
      </c>
      <c r="T8" s="1" t="s">
        <v>274</v>
      </c>
      <c r="U8" s="1" t="s">
        <v>316</v>
      </c>
      <c r="V8" s="1" t="s">
        <v>317</v>
      </c>
    </row>
    <row r="9" s="1" customFormat="1" spans="1:22">
      <c r="A9" s="3">
        <v>999228438696168</v>
      </c>
      <c r="B9" s="1" t="s">
        <v>324</v>
      </c>
      <c r="C9" s="1" t="s">
        <v>325</v>
      </c>
      <c r="D9" s="1" t="s">
        <v>326</v>
      </c>
      <c r="E9" s="1" t="s">
        <v>327</v>
      </c>
      <c r="F9" s="1" t="s">
        <v>320</v>
      </c>
      <c r="G9" s="1" t="s">
        <v>264</v>
      </c>
      <c r="H9" s="1" t="s">
        <v>265</v>
      </c>
      <c r="I9" s="1" t="s">
        <v>328</v>
      </c>
      <c r="J9" s="1" t="s">
        <v>30</v>
      </c>
      <c r="K9" s="1" t="s">
        <v>329</v>
      </c>
      <c r="L9" s="1" t="s">
        <v>329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330</v>
      </c>
      <c r="S9" s="1" t="s">
        <v>273</v>
      </c>
      <c r="T9" s="1" t="s">
        <v>274</v>
      </c>
      <c r="U9" s="1" t="s">
        <v>316</v>
      </c>
      <c r="V9" s="1" t="s">
        <v>302</v>
      </c>
    </row>
    <row r="10" s="1" customFormat="1" spans="1:22">
      <c r="A10" s="3">
        <v>999228434732063</v>
      </c>
      <c r="B10" s="1" t="s">
        <v>331</v>
      </c>
      <c r="C10" s="1" t="s">
        <v>332</v>
      </c>
      <c r="D10" s="1" t="s">
        <v>333</v>
      </c>
      <c r="E10" s="1" t="s">
        <v>334</v>
      </c>
      <c r="F10" s="1" t="s">
        <v>320</v>
      </c>
      <c r="G10" s="1" t="s">
        <v>264</v>
      </c>
      <c r="H10" s="1" t="s">
        <v>265</v>
      </c>
      <c r="I10" s="1" t="s">
        <v>335</v>
      </c>
      <c r="J10" s="1" t="s">
        <v>30</v>
      </c>
      <c r="K10" s="1" t="s">
        <v>336</v>
      </c>
      <c r="L10" s="1" t="s">
        <v>336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337</v>
      </c>
      <c r="S10" s="1" t="s">
        <v>273</v>
      </c>
      <c r="T10" s="1" t="s">
        <v>274</v>
      </c>
      <c r="U10" s="1" t="s">
        <v>275</v>
      </c>
      <c r="V10" s="1" t="s">
        <v>293</v>
      </c>
    </row>
    <row r="11" s="1" customFormat="1" spans="1:22">
      <c r="A11" s="3">
        <v>999228367575264</v>
      </c>
      <c r="B11" s="1" t="s">
        <v>338</v>
      </c>
      <c r="C11" s="1" t="s">
        <v>339</v>
      </c>
      <c r="D11" s="1" t="s">
        <v>340</v>
      </c>
      <c r="E11" s="1" t="s">
        <v>341</v>
      </c>
      <c r="F11" s="1" t="s">
        <v>320</v>
      </c>
      <c r="G11" s="1" t="s">
        <v>264</v>
      </c>
      <c r="H11" s="1" t="s">
        <v>265</v>
      </c>
      <c r="I11" s="1" t="s">
        <v>342</v>
      </c>
      <c r="J11" s="1" t="s">
        <v>30</v>
      </c>
      <c r="K11" s="1" t="s">
        <v>343</v>
      </c>
      <c r="L11" s="1" t="s">
        <v>343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344</v>
      </c>
      <c r="S11" s="1" t="s">
        <v>273</v>
      </c>
      <c r="T11" s="1" t="s">
        <v>274</v>
      </c>
      <c r="U11" s="1" t="s">
        <v>316</v>
      </c>
      <c r="V11" s="1" t="s">
        <v>345</v>
      </c>
    </row>
    <row r="12" s="1" customFormat="1" spans="1:22">
      <c r="A12" s="3">
        <v>999228359753857</v>
      </c>
      <c r="B12" s="1" t="s">
        <v>338</v>
      </c>
      <c r="C12" s="1" t="s">
        <v>346</v>
      </c>
      <c r="D12" s="1" t="s">
        <v>347</v>
      </c>
      <c r="E12" s="1" t="s">
        <v>348</v>
      </c>
      <c r="F12" s="1" t="s">
        <v>320</v>
      </c>
      <c r="G12" s="1" t="s">
        <v>264</v>
      </c>
      <c r="H12" s="1" t="s">
        <v>265</v>
      </c>
      <c r="I12" s="1" t="s">
        <v>349</v>
      </c>
      <c r="J12" s="1" t="s">
        <v>30</v>
      </c>
      <c r="K12" s="1" t="s">
        <v>350</v>
      </c>
      <c r="L12" s="1" t="s">
        <v>350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351</v>
      </c>
      <c r="S12" s="1" t="s">
        <v>273</v>
      </c>
      <c r="T12" s="1" t="s">
        <v>274</v>
      </c>
      <c r="U12" s="1" t="s">
        <v>316</v>
      </c>
      <c r="V12" s="1" t="s">
        <v>317</v>
      </c>
    </row>
    <row r="13" s="1" customFormat="1" spans="1:22">
      <c r="A13" s="3">
        <v>999228305024885</v>
      </c>
      <c r="B13" s="1" t="s">
        <v>352</v>
      </c>
      <c r="C13" s="1" t="s">
        <v>353</v>
      </c>
      <c r="D13" s="1" t="s">
        <v>354</v>
      </c>
      <c r="E13" s="1" t="s">
        <v>355</v>
      </c>
      <c r="F13" s="1" t="s">
        <v>356</v>
      </c>
      <c r="G13" s="1" t="s">
        <v>264</v>
      </c>
      <c r="H13" s="1" t="s">
        <v>265</v>
      </c>
      <c r="I13" s="1" t="s">
        <v>357</v>
      </c>
      <c r="J13" s="1" t="s">
        <v>30</v>
      </c>
      <c r="K13" s="1" t="s">
        <v>358</v>
      </c>
      <c r="L13" s="1" t="s">
        <v>358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359</v>
      </c>
      <c r="S13" s="1" t="s">
        <v>273</v>
      </c>
      <c r="T13" s="1" t="s">
        <v>274</v>
      </c>
      <c r="U13" s="1" t="s">
        <v>316</v>
      </c>
      <c r="V13" s="1" t="s">
        <v>302</v>
      </c>
    </row>
    <row r="14" s="1" customFormat="1" spans="1:22">
      <c r="A14" s="3">
        <v>999228296468672</v>
      </c>
      <c r="B14" s="1" t="s">
        <v>352</v>
      </c>
      <c r="C14" s="1" t="s">
        <v>360</v>
      </c>
      <c r="D14" s="1" t="s">
        <v>361</v>
      </c>
      <c r="E14" s="1" t="s">
        <v>362</v>
      </c>
      <c r="F14" s="1" t="s">
        <v>263</v>
      </c>
      <c r="G14" s="1" t="s">
        <v>264</v>
      </c>
      <c r="H14" s="1" t="s">
        <v>265</v>
      </c>
      <c r="I14" s="1" t="s">
        <v>363</v>
      </c>
      <c r="J14" s="1" t="s">
        <v>30</v>
      </c>
      <c r="K14" s="1" t="s">
        <v>364</v>
      </c>
      <c r="L14" s="1" t="s">
        <v>364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365</v>
      </c>
      <c r="S14" s="1" t="s">
        <v>273</v>
      </c>
      <c r="T14" s="1" t="s">
        <v>274</v>
      </c>
      <c r="U14" s="1" t="s">
        <v>316</v>
      </c>
      <c r="V14" s="1" t="s">
        <v>284</v>
      </c>
    </row>
    <row r="15" s="1" customFormat="1" spans="1:22">
      <c r="A15" s="3">
        <v>999228239770865</v>
      </c>
      <c r="B15" s="1" t="s">
        <v>366</v>
      </c>
      <c r="C15" s="1" t="s">
        <v>367</v>
      </c>
      <c r="D15" s="1" t="s">
        <v>368</v>
      </c>
      <c r="E15" s="1" t="s">
        <v>369</v>
      </c>
      <c r="F15" s="1" t="s">
        <v>320</v>
      </c>
      <c r="G15" s="1" t="s">
        <v>264</v>
      </c>
      <c r="H15" s="1" t="s">
        <v>265</v>
      </c>
      <c r="I15" s="1" t="s">
        <v>370</v>
      </c>
      <c r="J15" s="1" t="s">
        <v>30</v>
      </c>
      <c r="K15" s="1" t="s">
        <v>371</v>
      </c>
      <c r="L15" s="1" t="s">
        <v>371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372</v>
      </c>
      <c r="S15" s="1" t="s">
        <v>273</v>
      </c>
      <c r="T15" s="1" t="s">
        <v>274</v>
      </c>
      <c r="U15" s="1" t="s">
        <v>275</v>
      </c>
      <c r="V15" s="1" t="s">
        <v>302</v>
      </c>
    </row>
    <row r="16" s="1" customFormat="1" spans="1:22">
      <c r="A16" s="3">
        <v>999228122748565</v>
      </c>
      <c r="B16" s="1" t="s">
        <v>373</v>
      </c>
      <c r="C16" s="1" t="s">
        <v>374</v>
      </c>
      <c r="D16" s="1" t="s">
        <v>375</v>
      </c>
      <c r="E16" s="1" t="s">
        <v>376</v>
      </c>
      <c r="F16" s="1" t="s">
        <v>377</v>
      </c>
      <c r="G16" s="1" t="s">
        <v>264</v>
      </c>
      <c r="H16" s="1" t="s">
        <v>265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380</v>
      </c>
      <c r="S16" s="1" t="s">
        <v>273</v>
      </c>
      <c r="T16" s="1" t="s">
        <v>274</v>
      </c>
      <c r="U16" s="1" t="s">
        <v>275</v>
      </c>
      <c r="V16" s="1" t="s">
        <v>284</v>
      </c>
    </row>
    <row r="17" s="1" customFormat="1" spans="1:22">
      <c r="A17" s="3">
        <v>999227108149502</v>
      </c>
      <c r="B17" s="1" t="s">
        <v>381</v>
      </c>
      <c r="C17" s="1" t="s">
        <v>382</v>
      </c>
      <c r="D17" s="1" t="s">
        <v>383</v>
      </c>
      <c r="E17" s="1" t="s">
        <v>384</v>
      </c>
      <c r="F17" s="1" t="s">
        <v>263</v>
      </c>
      <c r="G17" s="1" t="s">
        <v>264</v>
      </c>
      <c r="H17" s="1" t="s">
        <v>265</v>
      </c>
      <c r="I17" s="1" t="s">
        <v>385</v>
      </c>
      <c r="J17" s="1" t="s">
        <v>30</v>
      </c>
      <c r="K17" s="1" t="s">
        <v>386</v>
      </c>
      <c r="L17" s="1" t="s">
        <v>386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387</v>
      </c>
      <c r="S17" s="1" t="s">
        <v>273</v>
      </c>
      <c r="T17" s="1" t="s">
        <v>274</v>
      </c>
      <c r="U17" s="1" t="s">
        <v>275</v>
      </c>
      <c r="V17" s="1" t="s">
        <v>302</v>
      </c>
    </row>
    <row r="18" s="1" customFormat="1" spans="1:22">
      <c r="A18" s="3">
        <v>999227040400541</v>
      </c>
      <c r="B18" s="1" t="s">
        <v>388</v>
      </c>
      <c r="C18" s="1" t="s">
        <v>389</v>
      </c>
      <c r="D18" s="1" t="s">
        <v>383</v>
      </c>
      <c r="E18" s="1" t="s">
        <v>390</v>
      </c>
      <c r="F18" s="1" t="s">
        <v>377</v>
      </c>
      <c r="G18" s="1" t="s">
        <v>264</v>
      </c>
      <c r="H18" s="1" t="s">
        <v>265</v>
      </c>
      <c r="I18" s="1" t="s">
        <v>391</v>
      </c>
      <c r="J18" s="1" t="s">
        <v>30</v>
      </c>
      <c r="K18" s="1" t="s">
        <v>392</v>
      </c>
      <c r="L18" s="1" t="s">
        <v>392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393</v>
      </c>
      <c r="S18" s="1" t="s">
        <v>273</v>
      </c>
      <c r="T18" s="1" t="s">
        <v>274</v>
      </c>
      <c r="U18" s="1" t="s">
        <v>275</v>
      </c>
      <c r="V18" s="1" t="s">
        <v>302</v>
      </c>
    </row>
    <row r="19" s="1" customFormat="1" spans="1:22">
      <c r="A19" s="3">
        <v>999226933019003</v>
      </c>
      <c r="B19" s="1" t="s">
        <v>394</v>
      </c>
      <c r="C19" s="1" t="s">
        <v>395</v>
      </c>
      <c r="D19" s="1" t="s">
        <v>396</v>
      </c>
      <c r="E19" s="1" t="s">
        <v>397</v>
      </c>
      <c r="F19" s="1" t="s">
        <v>263</v>
      </c>
      <c r="G19" s="1" t="s">
        <v>264</v>
      </c>
      <c r="H19" s="1" t="s">
        <v>265</v>
      </c>
      <c r="I19" s="1" t="s">
        <v>398</v>
      </c>
      <c r="J19" s="1" t="s">
        <v>30</v>
      </c>
      <c r="K19" s="1" t="s">
        <v>399</v>
      </c>
      <c r="L19" s="1" t="s">
        <v>399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400</v>
      </c>
      <c r="S19" s="1" t="s">
        <v>273</v>
      </c>
      <c r="T19" s="1" t="s">
        <v>274</v>
      </c>
      <c r="U19" s="1" t="s">
        <v>316</v>
      </c>
      <c r="V19" s="1" t="s">
        <v>401</v>
      </c>
    </row>
    <row r="20" s="1" customFormat="1" spans="1:22">
      <c r="A20" s="3">
        <v>999226933003993</v>
      </c>
      <c r="B20" s="1" t="s">
        <v>394</v>
      </c>
      <c r="C20" s="1" t="s">
        <v>402</v>
      </c>
      <c r="D20" s="1" t="s">
        <v>396</v>
      </c>
      <c r="E20" s="1" t="s">
        <v>403</v>
      </c>
      <c r="F20" s="1" t="s">
        <v>263</v>
      </c>
      <c r="G20" s="1" t="s">
        <v>264</v>
      </c>
      <c r="H20" s="1" t="s">
        <v>265</v>
      </c>
      <c r="I20" s="1" t="s">
        <v>404</v>
      </c>
      <c r="J20" s="1" t="s">
        <v>30</v>
      </c>
      <c r="K20" s="1" t="s">
        <v>405</v>
      </c>
      <c r="L20" s="1" t="s">
        <v>405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406</v>
      </c>
      <c r="S20" s="1" t="s">
        <v>273</v>
      </c>
      <c r="T20" s="1" t="s">
        <v>274</v>
      </c>
      <c r="U20" s="1" t="s">
        <v>316</v>
      </c>
      <c r="V20" s="1" t="s">
        <v>401</v>
      </c>
    </row>
    <row r="21" s="1" customFormat="1" spans="1:22">
      <c r="A21" s="3">
        <v>999226149218100</v>
      </c>
      <c r="B21" s="1" t="s">
        <v>407</v>
      </c>
      <c r="C21" s="1" t="s">
        <v>408</v>
      </c>
      <c r="D21" s="1" t="s">
        <v>409</v>
      </c>
      <c r="E21" s="1" t="s">
        <v>410</v>
      </c>
      <c r="F21" s="1" t="s">
        <v>377</v>
      </c>
      <c r="G21" s="1" t="s">
        <v>264</v>
      </c>
      <c r="H21" s="1" t="s">
        <v>265</v>
      </c>
      <c r="I21" s="1" t="s">
        <v>411</v>
      </c>
      <c r="J21" s="1" t="s">
        <v>30</v>
      </c>
      <c r="K21" s="1" t="s">
        <v>412</v>
      </c>
      <c r="L21" s="1" t="s">
        <v>412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413</v>
      </c>
      <c r="S21" s="1" t="s">
        <v>273</v>
      </c>
      <c r="T21" s="1" t="s">
        <v>274</v>
      </c>
      <c r="U21" s="1" t="s">
        <v>316</v>
      </c>
      <c r="V21" s="1" t="s">
        <v>414</v>
      </c>
    </row>
    <row r="22" s="1" customFormat="1" spans="1:22">
      <c r="A22" s="3">
        <v>999225309662314</v>
      </c>
      <c r="B22" s="1" t="s">
        <v>415</v>
      </c>
      <c r="C22" s="1" t="s">
        <v>416</v>
      </c>
      <c r="D22" s="1" t="s">
        <v>409</v>
      </c>
      <c r="E22" s="1" t="s">
        <v>417</v>
      </c>
      <c r="F22" s="1" t="s">
        <v>377</v>
      </c>
      <c r="G22" s="1" t="s">
        <v>264</v>
      </c>
      <c r="H22" s="1" t="s">
        <v>265</v>
      </c>
      <c r="I22" s="1" t="s">
        <v>418</v>
      </c>
      <c r="J22" s="1" t="s">
        <v>30</v>
      </c>
      <c r="K22" s="1" t="s">
        <v>419</v>
      </c>
      <c r="L22" s="1" t="s">
        <v>419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420</v>
      </c>
      <c r="S22" s="1" t="s">
        <v>273</v>
      </c>
      <c r="T22" s="1" t="s">
        <v>274</v>
      </c>
      <c r="U22" s="1" t="s">
        <v>316</v>
      </c>
      <c r="V22" s="1" t="s">
        <v>414</v>
      </c>
    </row>
    <row r="23" s="1" customFormat="1" spans="1:22">
      <c r="A23" s="3">
        <v>999225061688949</v>
      </c>
      <c r="B23" s="1" t="s">
        <v>421</v>
      </c>
      <c r="C23" s="1" t="s">
        <v>422</v>
      </c>
      <c r="D23" s="1" t="s">
        <v>423</v>
      </c>
      <c r="E23" s="1" t="s">
        <v>424</v>
      </c>
      <c r="F23" s="1" t="s">
        <v>263</v>
      </c>
      <c r="G23" s="1" t="s">
        <v>264</v>
      </c>
      <c r="H23" s="1" t="s">
        <v>265</v>
      </c>
      <c r="I23" s="1" t="s">
        <v>425</v>
      </c>
      <c r="J23" s="1" t="s">
        <v>30</v>
      </c>
      <c r="K23" s="1" t="s">
        <v>426</v>
      </c>
      <c r="L23" s="1" t="s">
        <v>426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427</v>
      </c>
      <c r="S23" s="1" t="s">
        <v>273</v>
      </c>
      <c r="T23" s="1" t="s">
        <v>274</v>
      </c>
      <c r="U23" s="1" t="s">
        <v>316</v>
      </c>
      <c r="V23" s="1" t="s">
        <v>302</v>
      </c>
    </row>
    <row r="24" s="1" customFormat="1" spans="1:22">
      <c r="A24" s="3">
        <v>999224993094715</v>
      </c>
      <c r="B24" s="1" t="s">
        <v>428</v>
      </c>
      <c r="C24" s="1" t="s">
        <v>429</v>
      </c>
      <c r="D24" s="1" t="s">
        <v>430</v>
      </c>
      <c r="E24" s="1" t="s">
        <v>431</v>
      </c>
      <c r="F24" s="1" t="s">
        <v>320</v>
      </c>
      <c r="G24" s="1" t="s">
        <v>264</v>
      </c>
      <c r="H24" s="1" t="s">
        <v>265</v>
      </c>
      <c r="I24" s="1" t="s">
        <v>432</v>
      </c>
      <c r="J24" s="1" t="s">
        <v>30</v>
      </c>
      <c r="K24" s="1" t="s">
        <v>433</v>
      </c>
      <c r="L24" s="1" t="s">
        <v>433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434</v>
      </c>
      <c r="S24" s="1" t="s">
        <v>273</v>
      </c>
      <c r="T24" s="1" t="s">
        <v>274</v>
      </c>
      <c r="U24" s="1" t="s">
        <v>275</v>
      </c>
      <c r="V24" s="1" t="s">
        <v>302</v>
      </c>
    </row>
    <row r="25" s="1" customFormat="1" spans="1:22">
      <c r="A25" s="3">
        <v>999224734275084</v>
      </c>
      <c r="B25" s="1" t="s">
        <v>435</v>
      </c>
      <c r="C25" s="1" t="s">
        <v>436</v>
      </c>
      <c r="D25" s="1" t="s">
        <v>437</v>
      </c>
      <c r="E25" s="1" t="s">
        <v>438</v>
      </c>
      <c r="F25" s="1" t="s">
        <v>289</v>
      </c>
      <c r="G25" s="1" t="s">
        <v>264</v>
      </c>
      <c r="H25" s="1" t="s">
        <v>265</v>
      </c>
      <c r="I25" s="1" t="s">
        <v>439</v>
      </c>
      <c r="J25" s="1" t="s">
        <v>30</v>
      </c>
      <c r="K25" s="1" t="s">
        <v>440</v>
      </c>
      <c r="L25" s="1" t="s">
        <v>440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271</v>
      </c>
      <c r="R25" s="1" t="s">
        <v>441</v>
      </c>
      <c r="S25" s="1" t="s">
        <v>273</v>
      </c>
      <c r="T25" s="1" t="s">
        <v>274</v>
      </c>
      <c r="U25" s="1" t="s">
        <v>316</v>
      </c>
      <c r="V25" s="1" t="s">
        <v>442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2024-02-01T02:26:51Z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F33326BAC1094AB9BF1C368003FAA520_12</vt:lpwstr>
  </property>
</Properties>
</file>