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<sst xmlns="http://schemas.openxmlformats.org/spreadsheetml/2006/main" count="88" uniqueCount="78">
  <si>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</si>
  <si>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</si>
  <si>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</si>
  <si>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</si>
  <si>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</si>
  <si>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</si>
  <si>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</si>
  <si>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</si>
  <si>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</si>
  <si>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</si>
  <si>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</si>
  <si>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</si>
  <si>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</si>
  <si>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</si>
  <si>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</si>
  <si>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</si>
  <si>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</si>
  <si>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</si>
  <si>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</si>
  <si>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</si>
  <si>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</si>
  <si>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</si>
  <si>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</si>
  <si>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</si>
  <si>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</si>
  <si>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999228318920649	</t>
  </si>
  <si>
    <t>Ctrip</t>
  </si>
  <si>
    <t>正常</t>
  </si>
  <si>
    <t>[芭堤雅]麦克花园度假酒店(Mike Garden Resort)(39614761)</t>
  </si>
  <si>
    <t>高级房&lt;2人入住&gt;&lt;不退款&gt;</t>
  </si>
  <si>
    <t>USD</t>
  </si>
  <si>
    <t>LAGRANA/MARITES LEGASPINA</t>
  </si>
  <si>
    <t>CA5326240202USD</t>
  </si>
  <si>
    <t>未提现</t>
  </si>
  <si>
    <t>携程开票</t>
  </si>
  <si>
    <t xml:space="preserve">4191987	</t>
  </si>
  <si>
    <t xml:space="preserve">-116395660|116395660	</t>
  </si>
  <si>
    <t>，</t>
  </si>
  <si>
    <t>A240202100527481</t>
  </si>
  <si>
    <t>USD / HKD 当前参考汇率: 7.81962</t>
  </si>
  <si>
    <t>总计： 75.17 USD/
587.8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</si>
  <si>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</si>
  <si>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</si>
  <si>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</si>
  <si>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</si>
  <si>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</si>
  <si>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</si>
  <si>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</si>
  <si>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</si>
  <si>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</si>
  <si>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</si>
  <si>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</si>
  <si>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</si>
  <si>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</si>
  <si>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</si>
  <si>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</si>
  <si>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</si>
  <si>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</si>
  <si>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</si>
  <si>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</si>
  <si>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2023-11-04</t>
  </si>
  <si>
    <t>4191987</t>
  </si>
  <si>
    <t>麦克花园度假酒店</t>
  </si>
  <si>
    <t>LAGRANA MARITES LEGASPINA</t>
  </si>
  <si>
    <t>2024-01-27</t>
  </si>
  <si>
    <t>2024-01-30</t>
  </si>
  <si>
    <t>退房日周结</t>
  </si>
  <si>
    <t>548.39</t>
  </si>
  <si>
    <t>75.17</t>
  </si>
  <si>
    <t>0</t>
  </si>
  <si>
    <t>0.00</t>
  </si>
  <si>
    <t>携程盛景国际直连</t>
  </si>
  <si>
    <t>01.010677</t>
  </si>
  <si>
    <t>2023-11-04 17:52:05</t>
  </si>
  <si>
    <t>否</t>
  </si>
  <si>
    <t>汇智国际旅游发展有限公司</t>
  </si>
  <si>
    <t>直连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</si>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</sst>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647700</xdr:colOff>
      <xdr:row>45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346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45318</v>
      </c>
      <c r="G2" s="6">
        <v>45321</v>
      </c>
      <c r="H2" s="4">
        <v>1</v>
      </c>
      <c r="I2" s="4">
        <v>3</v>
      </c>
      <c r="J2" s="4">
        <v>3</v>
      </c>
      <c r="K2" s="4" t="s">
        <v>30</v>
      </c>
      <c r="L2" s="4">
        <v>75.17</v>
      </c>
      <c r="M2" s="4">
        <v>75.17</v>
      </c>
      <c r="N2" s="4" t="s">
        <v>31</v>
      </c>
      <c r="O2" s="4" t="s">
        <v>32</v>
      </c>
      <c r="P2" s="4" t="s">
        <v>33</v>
      </c>
      <c r="Q2" s="4">
        <v>0</v>
      </c>
      <c r="R2" s="7">
        <v>45234.0000115741</v>
      </c>
      <c r="S2" s="6">
        <v>45324</v>
      </c>
      <c r="T2" s="4" t="s">
        <v>34</v>
      </c>
      <c r="U2" s="4">
        <v>75.17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999228318920649</v>
      </c>
      <c r="B2" s="6">
        <v>45318</v>
      </c>
      <c r="C2" s="6">
        <v>45321</v>
      </c>
      <c r="D2" s="4">
        <v>75.17</v>
      </c>
      <c r="E2" s="4" t="str">
        <f>VLOOKUP(A2,HOP!A:L,12,0)</f>
        <v>75.17</v>
      </c>
      <c r="F2" s="4" t="str">
        <f>VLOOKUP(A2,HOP!A:C,3,0)</f>
        <v>4191987</v>
      </c>
      <c r="G2" s="4">
        <f>D2-E2</f>
        <v>0</v>
      </c>
      <c r="H2" s="4" t="str">
        <f>$H$1&amp;F2</f>
        <v>，4191987</v>
      </c>
      <c r="I2" s="4" t="str">
        <f>VLOOKUP(A2,HOP!A:U,21,0)</f>
        <v>直连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999228318920649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2024-02-02T02:06:18Z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2D1E1711AF5A4FC9ADF8C2AD5057F162_12</vt:lpwstr>
  </property>
</Properties>
</file>