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<sst xmlns="http://schemas.openxmlformats.org/spreadsheetml/2006/main" count="88" uniqueCount="78">
  <si>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</si>
  <si>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</si>
  <si>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</si>
  <si>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</si>
  <si>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</si>
  <si>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</si>
  <si>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</si>
  <si>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</si>
  <si>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</si>
  <si>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</si>
  <si>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</si>
  <si>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</si>
  <si>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</si>
  <si>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</si>
  <si>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</si>
  <si>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</si>
  <si>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</si>
  <si>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</si>
  <si>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</si>
  <si>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</si>
  <si>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</si>
  <si>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</si>
  <si>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</si>
  <si>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</si>
  <si>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</si>
  <si>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999228329129026	</t>
  </si>
  <si>
    <t>Ctrip</t>
  </si>
  <si>
    <t>正常</t>
  </si>
  <si>
    <t>[新加坡]新加坡皇后酒店(Hotel Royal @ Queens Singapore)(37245029)</t>
  </si>
  <si>
    <t>行政房(双人床或双床)&lt;2人入住&gt;&lt;不退款&gt;&lt;无早&gt;</t>
  </si>
  <si>
    <t>USD</t>
  </si>
  <si>
    <t>HAN/YING,WANG/JUN</t>
  </si>
  <si>
    <t>CA5326240204USD</t>
  </si>
  <si>
    <t>未提现</t>
  </si>
  <si>
    <t>携程开票</t>
  </si>
  <si>
    <t xml:space="preserve">4196899	</t>
  </si>
  <si>
    <t xml:space="preserve">75526080-1	</t>
  </si>
  <si>
    <t>，</t>
  </si>
  <si>
    <t>A240204100057481</t>
  </si>
  <si>
    <t>USD / HKD 当前参考汇率: 7.82115</t>
  </si>
  <si>
    <t>总计： 122.79 USD/
960.36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</si>
  <si>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</si>
  <si>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</si>
  <si>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</si>
  <si>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</si>
  <si>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</si>
  <si>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</si>
  <si>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</si>
  <si>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</si>
  <si>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</si>
  <si>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</si>
  <si>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</si>
  <si>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</si>
  <si>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</si>
  <si>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</si>
  <si>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</si>
  <si>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</si>
  <si>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</si>
  <si>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</si>
  <si>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</si>
  <si>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</si>
  <si>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4196899</t>
  </si>
  <si>
    <t>新加坡皇后酒店</t>
  </si>
  <si>
    <t>HAN YING,WANG JUN</t>
  </si>
  <si>
    <t>2024-01-31</t>
  </si>
  <si>
    <t>2024-02-01</t>
  </si>
  <si>
    <t>退房日周结</t>
  </si>
  <si>
    <t>897.63</t>
  </si>
  <si>
    <t>122.79</t>
  </si>
  <si>
    <t>0</t>
  </si>
  <si>
    <t>0.00</t>
  </si>
  <si>
    <t>携程盛景国际直连</t>
  </si>
  <si>
    <t>01.010677</t>
  </si>
  <si>
    <t>2023-11-05 15:59:54</t>
  </si>
  <si>
    <t>否</t>
  </si>
  <si>
    <t>汇智国际旅游发展有限公司</t>
  </si>
  <si>
    <t>直连</t>
  </si>
  <si>
    <t>新加坡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</si>
</sst>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114300</xdr:colOff>
      <xdr:row>44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8108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45322</v>
      </c>
      <c r="G2" s="6">
        <v>45323</v>
      </c>
      <c r="H2" s="4">
        <v>1</v>
      </c>
      <c r="I2" s="4">
        <v>1</v>
      </c>
      <c r="J2" s="4">
        <v>1</v>
      </c>
      <c r="K2" s="4" t="s">
        <v>30</v>
      </c>
      <c r="L2" s="4">
        <v>122.79</v>
      </c>
      <c r="M2" s="4">
        <v>122.79</v>
      </c>
      <c r="N2" s="4" t="s">
        <v>31</v>
      </c>
      <c r="O2" s="4" t="s">
        <v>32</v>
      </c>
      <c r="P2" s="4" t="s">
        <v>33</v>
      </c>
      <c r="Q2" s="4">
        <v>0</v>
      </c>
      <c r="R2" s="7">
        <v>45235</v>
      </c>
      <c r="S2" s="6">
        <v>45326</v>
      </c>
      <c r="T2" s="4" t="s">
        <v>34</v>
      </c>
      <c r="U2" s="4">
        <v>122.79</v>
      </c>
      <c r="V2" s="4">
        <v>0</v>
      </c>
      <c r="W2" s="4">
        <v>940.12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999228329129026</v>
      </c>
      <c r="B2" s="6">
        <v>45322</v>
      </c>
      <c r="C2" s="6">
        <v>45323</v>
      </c>
      <c r="D2" s="4">
        <v>122.79</v>
      </c>
      <c r="E2" s="4" t="str">
        <f>VLOOKUP(A2,HOP!A:L,12,0)</f>
        <v>122.79</v>
      </c>
      <c r="F2" s="4" t="str">
        <f>VLOOKUP(A2,HOP!A:C,3,0)</f>
        <v>4196899</v>
      </c>
      <c r="G2" s="4">
        <f>D2-E2</f>
        <v>0</v>
      </c>
      <c r="H2" s="4" t="str">
        <f>$H$1&amp;F2</f>
        <v>，4196899</v>
      </c>
      <c r="I2" s="4" t="str">
        <f>VLOOKUP(A2,HOP!A:U,21,0)</f>
        <v>直连</v>
      </c>
    </row>
    <row r="4" spans="4:4">
      <c r="D4" s="4">
        <f>SUM(D2:D3)</f>
        <v>122.79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999228329129026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2024-02-04T02:02:33Z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833F19D0DD2E4CAB8173E430DDB01222_12</vt:lpwstr>
  </property>
</Properties>
</file>