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<sst xmlns="http://schemas.openxmlformats.org/spreadsheetml/2006/main" count="489" uniqueCount="178">
  <si>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</si>
  <si>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</si>
  <si>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</si>
  <si>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</si>
  <si>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</si>
  <si>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</si>
  <si>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</si>
  <si>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</si>
  <si>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</si>
  <si>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</si>
  <si>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</si>
  <si>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</si>
  <si>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</si>
  <si>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</si>
  <si>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</si>
  <si>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</si>
  <si>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</si>
  <si>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</si>
  <si>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</si>
  <si>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</si>
  <si>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</si>
  <si>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</si>
  <si>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</si>
  <si>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</si>
  <si>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</si>
  <si>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999228744942473	</t>
  </si>
  <si>
    <t>Ctrip</t>
  </si>
  <si>
    <t>正常</t>
  </si>
  <si>
    <t>[香港]香港都会海逸酒店(Harbour Plaza Metropolis)(5347164)</t>
  </si>
  <si>
    <t>高级房(至少提前7天预订)(至少连住2晚及以上)&lt;双人入住&gt;&lt;内宾&gt;&lt;无早&gt;</t>
  </si>
  <si>
    <t>CNY</t>
  </si>
  <si>
    <t>LIU/LEI</t>
  </si>
  <si>
    <t>CA363240207CNY</t>
  </si>
  <si>
    <t>未提现</t>
  </si>
  <si>
    <t>携程开票</t>
  </si>
  <si>
    <t xml:space="preserve">4343184	</t>
  </si>
  <si>
    <t xml:space="preserve">	</t>
  </si>
  <si>
    <t xml:space="preserve">999229292475590	</t>
  </si>
  <si>
    <t>[香港]香港九龙酒店(The Kowloon Hotel)(9826444)</t>
  </si>
  <si>
    <t>豪华房(至少提前5天预订)(至少连住2晚及以上)&lt;双人入住&gt;&lt;内宾&gt;&lt;无早&gt;</t>
  </si>
  <si>
    <t>LIU/HAOYU,ZHANG/HUAN,LU/XIAOQIAN,ZHANG/LU BIN</t>
  </si>
  <si>
    <t xml:space="preserve">4373590	</t>
  </si>
  <si>
    <t xml:space="preserve">999229349727296	</t>
  </si>
  <si>
    <t>JIANG/LINXI</t>
  </si>
  <si>
    <t xml:space="preserve">4401505	</t>
  </si>
  <si>
    <t xml:space="preserve">999229395783568	</t>
  </si>
  <si>
    <t>高级房（双人床）(至少提前5天预订)(至少连住2晚及以上)&lt;双人入住&gt;&lt;内宾&gt;&lt;无早&gt;</t>
  </si>
  <si>
    <t>TANG/WEI,ZHANG/HONG,LU/CHAO,CHENG/QIUPING</t>
  </si>
  <si>
    <t xml:space="preserve">4447486	</t>
  </si>
  <si>
    <t xml:space="preserve">999229434179593	</t>
  </si>
  <si>
    <t>ZHOU/SIRUI</t>
  </si>
  <si>
    <t xml:space="preserve">4500438	</t>
  </si>
  <si>
    <t xml:space="preserve">999229475467500	</t>
  </si>
  <si>
    <t>ZHOU/SHIYI,XI/ZHENBI</t>
  </si>
  <si>
    <t xml:space="preserve">4546402	</t>
  </si>
  <si>
    <t xml:space="preserve">29492690872	</t>
  </si>
  <si>
    <t>ZHANG/MINZHOU,DING/JIE</t>
  </si>
  <si>
    <t xml:space="preserve">4551245	</t>
  </si>
  <si>
    <t xml:space="preserve">999229609836749	</t>
  </si>
  <si>
    <t>[香港]历山酒店(Hotel Alexandra)(105646626)</t>
  </si>
  <si>
    <t>梅花客房 (城市景观)(至少提前5天预订)(至少连住2晚及以上)&lt;双人入住&gt;&lt;内宾&gt;&lt;无早&gt;</t>
  </si>
  <si>
    <t>SZE/CHUNNA</t>
  </si>
  <si>
    <t xml:space="preserve">4580601	</t>
  </si>
  <si>
    <t xml:space="preserve">999229644503459	</t>
  </si>
  <si>
    <t>SUN/XUEDI,ZHU/HAOYU</t>
  </si>
  <si>
    <t xml:space="preserve">4584766	</t>
  </si>
  <si>
    <t xml:space="preserve">999229682157398	</t>
  </si>
  <si>
    <t>Zhang/Jinting</t>
  </si>
  <si>
    <t xml:space="preserve">4588625	</t>
  </si>
  <si>
    <t xml:space="preserve">999229740539942	</t>
  </si>
  <si>
    <t>方块客房 (城市景观)(至少提前5天预订)(至少连住2晚及以上)&lt;双人入住&gt;&lt;内宾&gt;&lt;无早&gt;</t>
  </si>
  <si>
    <t>WANG/RUIXIN,LIU/SHUQIN</t>
  </si>
  <si>
    <t xml:space="preserve">4600548	</t>
  </si>
  <si>
    <t xml:space="preserve">999229742307067	</t>
  </si>
  <si>
    <t>CHE/JINGJING</t>
  </si>
  <si>
    <t xml:space="preserve">4603359	</t>
  </si>
  <si>
    <t xml:space="preserve">999229749179678	</t>
  </si>
  <si>
    <t>ZHANG/DANDAN</t>
  </si>
  <si>
    <t xml:space="preserve">4604902	</t>
  </si>
  <si>
    <t>取消</t>
  </si>
  <si>
    <t xml:space="preserve">999229888531719	</t>
  </si>
  <si>
    <t>[梅州]梅州昌盛豪生大酒店(45834822)</t>
  </si>
  <si>
    <t>柚见汝——非遗大床房&lt;双人入住&gt;&lt;限量特惠&gt;&lt;单早&gt;</t>
  </si>
  <si>
    <t>雷培</t>
  </si>
  <si>
    <t>，</t>
  </si>
  <si>
    <t>202401221445000025</t>
  </si>
  <si>
    <t>A240207095812481</t>
  </si>
  <si>
    <t>房集：i240207095734 439.6元</t>
  </si>
  <si>
    <t>CNY / HKD 当前参考汇率: 1.086566775</t>
  </si>
  <si>
    <t>总计： 21159.6 CNY/
22991.32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</si>
  <si>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</si>
  <si>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</si>
  <si>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</si>
  <si>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</si>
  <si>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</si>
  <si>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</si>
  <si>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</si>
  <si>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</si>
  <si>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</si>
  <si>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</si>
  <si>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</si>
  <si>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</si>
  <si>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</si>
  <si>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</si>
  <si>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</si>
  <si>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</si>
  <si>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</si>
  <si>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</si>
  <si>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</si>
  <si>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2023-11-28</t>
  </si>
  <si>
    <t>4343184</t>
  </si>
  <si>
    <t>香港都会海逸酒店</t>
  </si>
  <si>
    <t>LIU LEI</t>
  </si>
  <si>
    <t>2024-01-21</t>
  </si>
  <si>
    <t>2024-01-23</t>
  </si>
  <si>
    <t>退房日周结</t>
  </si>
  <si>
    <t>1710.00</t>
  </si>
  <si>
    <t>RMB</t>
  </si>
  <si>
    <t>0</t>
  </si>
  <si>
    <t>0.00</t>
  </si>
  <si>
    <t>携程国内直连(DD)</t>
  </si>
  <si>
    <t>01.011249</t>
  </si>
  <si>
    <t>2024-01-10 11:41:21</t>
  </si>
  <si>
    <t>否</t>
  </si>
  <si>
    <t>汇智国际旅游发展有限公司</t>
  </si>
  <si>
    <t>直连</t>
  </si>
  <si>
    <t>中国</t>
  </si>
  <si>
    <t>2023-12-08</t>
  </si>
  <si>
    <t>4401505</t>
  </si>
  <si>
    <t>JIANG LINXI</t>
  </si>
  <si>
    <t>1812.00</t>
  </si>
  <si>
    <t>2023-12-11 16:54:45</t>
  </si>
  <si>
    <t>2024-01-13</t>
  </si>
  <si>
    <t>4588625</t>
  </si>
  <si>
    <t>历山酒店</t>
  </si>
  <si>
    <t>Zhang Jinting</t>
  </si>
  <si>
    <t>1252.00</t>
  </si>
  <si>
    <t>2024-01-14 00:17:07</t>
  </si>
  <si>
    <t>2024-01-16</t>
  </si>
  <si>
    <t>4600548</t>
  </si>
  <si>
    <t>WANG RUIXIN,LIU SHUQIN</t>
  </si>
  <si>
    <t>2024-01-16 09:25:40</t>
  </si>
  <si>
    <t>4603359</t>
  </si>
  <si>
    <t>CHE JINGJING</t>
  </si>
  <si>
    <t>2024-01-16 15:53:11</t>
  </si>
  <si>
    <t>2023-12-03</t>
  </si>
  <si>
    <t>4373590</t>
  </si>
  <si>
    <t>香港九龙酒店</t>
  </si>
  <si>
    <t>LIU HAOYU,ZHANG HUAN,LU XIAOQIAN,ZHANG LU BIN</t>
  </si>
  <si>
    <t>3504.00</t>
  </si>
  <si>
    <t>2023-12-14 15:23:08</t>
  </si>
  <si>
    <t>2023-12-27</t>
  </si>
  <si>
    <t>4500438</t>
  </si>
  <si>
    <t>ZHOU SIRUI</t>
  </si>
  <si>
    <t>1442.00</t>
  </si>
  <si>
    <t>2024-01-08 13:20:58</t>
  </si>
  <si>
    <t>2023-12-16</t>
  </si>
  <si>
    <t>4447486</t>
  </si>
  <si>
    <t>TANG WEI,ZHANG HONG,LU CHAO,CHENG QIUPING</t>
  </si>
  <si>
    <t>2968.00</t>
  </si>
  <si>
    <t>2024-01-08 09:43:16</t>
  </si>
  <si>
    <t>2024-01-04</t>
  </si>
  <si>
    <t>4546402</t>
  </si>
  <si>
    <t>ZHOU SHIYI,XI ZHENBI</t>
  </si>
  <si>
    <t>1522.00</t>
  </si>
  <si>
    <t>2024-01-05 09:40:02</t>
  </si>
  <si>
    <t>2024-01-05</t>
  </si>
  <si>
    <t>4551245</t>
  </si>
  <si>
    <t>ZHANG MINZHOU,DING JIE</t>
  </si>
  <si>
    <t>2024-01-06 09:40:47</t>
  </si>
  <si>
    <t>2024-01-12</t>
  </si>
  <si>
    <t>4584766</t>
  </si>
  <si>
    <t>SUN XUEDI,ZHU HAOYU</t>
  </si>
  <si>
    <t>1232.00</t>
  </si>
  <si>
    <t>2024-01-12 11:07:39</t>
  </si>
  <si>
    <t>4604902</t>
  </si>
  <si>
    <t>ZHANG DANDAN</t>
  </si>
  <si>
    <t>2024-01-16 22:09:44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</si>
</sst>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15</xdr:col>
      <xdr:colOff>19050</xdr:colOff>
      <xdr:row>60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08204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45312</v>
      </c>
      <c r="G2" s="6">
        <v>45314</v>
      </c>
      <c r="H2" s="4">
        <v>1</v>
      </c>
      <c r="I2" s="4">
        <v>2</v>
      </c>
      <c r="J2" s="4">
        <v>2</v>
      </c>
      <c r="K2" s="4" t="s">
        <v>30</v>
      </c>
      <c r="L2" s="4">
        <v>1710</v>
      </c>
      <c r="M2" s="4">
        <v>1710</v>
      </c>
      <c r="N2" s="4" t="s">
        <v>31</v>
      </c>
      <c r="O2" s="4" t="s">
        <v>32</v>
      </c>
      <c r="P2" s="4" t="s">
        <v>33</v>
      </c>
      <c r="Q2" s="4">
        <v>0</v>
      </c>
      <c r="R2" s="8">
        <v>45258.0000115741</v>
      </c>
      <c r="S2" s="6">
        <v>45329</v>
      </c>
      <c r="T2" s="4" t="s">
        <v>34</v>
      </c>
      <c r="U2" s="4">
        <v>1710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45312</v>
      </c>
      <c r="G3" s="6">
        <v>45314</v>
      </c>
      <c r="H3" s="4">
        <v>2</v>
      </c>
      <c r="I3" s="4">
        <v>2</v>
      </c>
      <c r="J3" s="4">
        <v>4</v>
      </c>
      <c r="K3" s="4" t="s">
        <v>30</v>
      </c>
      <c r="L3" s="4">
        <v>3504</v>
      </c>
      <c r="M3" s="4">
        <v>3504</v>
      </c>
      <c r="N3" s="4" t="s">
        <v>40</v>
      </c>
      <c r="O3" s="4" t="s">
        <v>32</v>
      </c>
      <c r="P3" s="4" t="s">
        <v>33</v>
      </c>
      <c r="Q3" s="4">
        <v>0</v>
      </c>
      <c r="R3" s="8">
        <v>45263.0000115741</v>
      </c>
      <c r="S3" s="6">
        <v>45329</v>
      </c>
      <c r="T3" s="4" t="s">
        <v>34</v>
      </c>
      <c r="U3" s="4">
        <v>3504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45312</v>
      </c>
      <c r="G4" s="6">
        <v>45314</v>
      </c>
      <c r="H4" s="4">
        <v>1</v>
      </c>
      <c r="I4" s="4">
        <v>2</v>
      </c>
      <c r="J4" s="4">
        <v>2</v>
      </c>
      <c r="K4" s="4" t="s">
        <v>30</v>
      </c>
      <c r="L4" s="4">
        <v>1812</v>
      </c>
      <c r="M4" s="4">
        <v>1812</v>
      </c>
      <c r="N4" s="4" t="s">
        <v>43</v>
      </c>
      <c r="O4" s="4" t="s">
        <v>32</v>
      </c>
      <c r="P4" s="4" t="s">
        <v>33</v>
      </c>
      <c r="Q4" s="4">
        <v>0</v>
      </c>
      <c r="R4" s="8">
        <v>45268.0000115741</v>
      </c>
      <c r="S4" s="6">
        <v>45329</v>
      </c>
      <c r="T4" s="4" t="s">
        <v>34</v>
      </c>
      <c r="U4" s="4">
        <v>1812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38</v>
      </c>
      <c r="E5" s="4" t="s">
        <v>46</v>
      </c>
      <c r="F5" s="6">
        <v>45312</v>
      </c>
      <c r="G5" s="6">
        <v>45314</v>
      </c>
      <c r="H5" s="4">
        <v>2</v>
      </c>
      <c r="I5" s="4">
        <v>2</v>
      </c>
      <c r="J5" s="4">
        <v>4</v>
      </c>
      <c r="K5" s="4" t="s">
        <v>30</v>
      </c>
      <c r="L5" s="4">
        <v>2968</v>
      </c>
      <c r="M5" s="4">
        <v>2968</v>
      </c>
      <c r="N5" s="4" t="s">
        <v>47</v>
      </c>
      <c r="O5" s="4" t="s">
        <v>32</v>
      </c>
      <c r="P5" s="4" t="s">
        <v>33</v>
      </c>
      <c r="Q5" s="4">
        <v>0</v>
      </c>
      <c r="R5" s="8">
        <v>45276</v>
      </c>
      <c r="S5" s="6">
        <v>45329</v>
      </c>
      <c r="T5" s="4" t="s">
        <v>34</v>
      </c>
      <c r="U5" s="4">
        <v>2968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38</v>
      </c>
      <c r="E6" s="4" t="s">
        <v>46</v>
      </c>
      <c r="F6" s="6">
        <v>45312</v>
      </c>
      <c r="G6" s="6">
        <v>45314</v>
      </c>
      <c r="H6" s="4">
        <v>1</v>
      </c>
      <c r="I6" s="4">
        <v>2</v>
      </c>
      <c r="J6" s="4">
        <v>2</v>
      </c>
      <c r="K6" s="4" t="s">
        <v>30</v>
      </c>
      <c r="L6" s="4">
        <v>1442</v>
      </c>
      <c r="M6" s="4">
        <v>1442</v>
      </c>
      <c r="N6" s="4" t="s">
        <v>50</v>
      </c>
      <c r="O6" s="4" t="s">
        <v>32</v>
      </c>
      <c r="P6" s="4" t="s">
        <v>33</v>
      </c>
      <c r="Q6" s="4">
        <v>0</v>
      </c>
      <c r="R6" s="8">
        <v>45287</v>
      </c>
      <c r="S6" s="6">
        <v>45329</v>
      </c>
      <c r="T6" s="4" t="s">
        <v>34</v>
      </c>
      <c r="U6" s="4">
        <v>1442</v>
      </c>
      <c r="V6" s="4">
        <v>0</v>
      </c>
      <c r="W6" s="4">
        <v>0</v>
      </c>
      <c r="X6" s="4" t="s">
        <v>51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45312</v>
      </c>
      <c r="G7" s="6">
        <v>45314</v>
      </c>
      <c r="H7" s="4">
        <v>1</v>
      </c>
      <c r="I7" s="4">
        <v>2</v>
      </c>
      <c r="J7" s="4">
        <v>2</v>
      </c>
      <c r="K7" s="4" t="s">
        <v>30</v>
      </c>
      <c r="L7" s="4">
        <v>1522</v>
      </c>
      <c r="M7" s="4">
        <v>1522</v>
      </c>
      <c r="N7" s="4" t="s">
        <v>53</v>
      </c>
      <c r="O7" s="4" t="s">
        <v>32</v>
      </c>
      <c r="P7" s="4" t="s">
        <v>33</v>
      </c>
      <c r="Q7" s="4">
        <v>0</v>
      </c>
      <c r="R7" s="8">
        <v>45295.0000115741</v>
      </c>
      <c r="S7" s="6">
        <v>45329</v>
      </c>
      <c r="T7" s="4" t="s">
        <v>34</v>
      </c>
      <c r="U7" s="4">
        <v>1522</v>
      </c>
      <c r="V7" s="4">
        <v>0</v>
      </c>
      <c r="W7" s="4">
        <v>0</v>
      </c>
      <c r="X7" s="4" t="s">
        <v>54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38</v>
      </c>
      <c r="E8" s="4" t="s">
        <v>39</v>
      </c>
      <c r="F8" s="6">
        <v>45312</v>
      </c>
      <c r="G8" s="6">
        <v>45314</v>
      </c>
      <c r="H8" s="4">
        <v>1</v>
      </c>
      <c r="I8" s="4">
        <v>2</v>
      </c>
      <c r="J8" s="4">
        <v>2</v>
      </c>
      <c r="K8" s="4" t="s">
        <v>30</v>
      </c>
      <c r="L8" s="4">
        <v>1522</v>
      </c>
      <c r="M8" s="4">
        <v>1522</v>
      </c>
      <c r="N8" s="4" t="s">
        <v>56</v>
      </c>
      <c r="O8" s="4" t="s">
        <v>32</v>
      </c>
      <c r="P8" s="4" t="s">
        <v>33</v>
      </c>
      <c r="Q8" s="4">
        <v>0</v>
      </c>
      <c r="R8" s="8">
        <v>45296</v>
      </c>
      <c r="S8" s="6">
        <v>45329</v>
      </c>
      <c r="T8" s="4" t="s">
        <v>34</v>
      </c>
      <c r="U8" s="4">
        <v>1522</v>
      </c>
      <c r="V8" s="4">
        <v>0</v>
      </c>
      <c r="W8" s="4">
        <v>0</v>
      </c>
      <c r="X8" s="4" t="s">
        <v>57</v>
      </c>
      <c r="Y8" s="4" t="s">
        <v>36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45312</v>
      </c>
      <c r="G9" s="6">
        <v>45314</v>
      </c>
      <c r="H9" s="4">
        <v>1</v>
      </c>
      <c r="I9" s="4">
        <v>2</v>
      </c>
      <c r="J9" s="4">
        <v>2</v>
      </c>
      <c r="K9" s="4" t="s">
        <v>30</v>
      </c>
      <c r="L9" s="4">
        <v>1232</v>
      </c>
      <c r="M9" s="4">
        <v>1232</v>
      </c>
      <c r="N9" s="4" t="s">
        <v>61</v>
      </c>
      <c r="O9" s="4" t="s">
        <v>32</v>
      </c>
      <c r="P9" s="4" t="s">
        <v>33</v>
      </c>
      <c r="Q9" s="4">
        <v>0</v>
      </c>
      <c r="R9" s="8">
        <v>45302</v>
      </c>
      <c r="S9" s="6">
        <v>45329</v>
      </c>
      <c r="T9" s="4" t="s">
        <v>34</v>
      </c>
      <c r="U9" s="4">
        <v>1232</v>
      </c>
      <c r="V9" s="4">
        <v>0</v>
      </c>
      <c r="W9" s="4">
        <v>0</v>
      </c>
      <c r="X9" s="4" t="s">
        <v>62</v>
      </c>
      <c r="Y9" s="4" t="s">
        <v>36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59</v>
      </c>
      <c r="E10" s="4" t="s">
        <v>60</v>
      </c>
      <c r="F10" s="6">
        <v>45312</v>
      </c>
      <c r="G10" s="6">
        <v>45314</v>
      </c>
      <c r="H10" s="4">
        <v>1</v>
      </c>
      <c r="I10" s="4">
        <v>2</v>
      </c>
      <c r="J10" s="4">
        <v>2</v>
      </c>
      <c r="K10" s="4" t="s">
        <v>30</v>
      </c>
      <c r="L10" s="4">
        <v>1232</v>
      </c>
      <c r="M10" s="4">
        <v>1232</v>
      </c>
      <c r="N10" s="4" t="s">
        <v>64</v>
      </c>
      <c r="O10" s="4" t="s">
        <v>32</v>
      </c>
      <c r="P10" s="4" t="s">
        <v>33</v>
      </c>
      <c r="Q10" s="4">
        <v>0</v>
      </c>
      <c r="R10" s="8">
        <v>45303</v>
      </c>
      <c r="S10" s="6">
        <v>45329</v>
      </c>
      <c r="T10" s="4" t="s">
        <v>34</v>
      </c>
      <c r="U10" s="4">
        <v>1232</v>
      </c>
      <c r="V10" s="4">
        <v>0</v>
      </c>
      <c r="W10" s="4">
        <v>0</v>
      </c>
      <c r="X10" s="4" t="s">
        <v>65</v>
      </c>
      <c r="Y10" s="4" t="s">
        <v>36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59</v>
      </c>
      <c r="E11" s="4" t="s">
        <v>60</v>
      </c>
      <c r="F11" s="6">
        <v>45312</v>
      </c>
      <c r="G11" s="6">
        <v>45314</v>
      </c>
      <c r="H11" s="4">
        <v>1</v>
      </c>
      <c r="I11" s="4">
        <v>2</v>
      </c>
      <c r="J11" s="4">
        <v>2</v>
      </c>
      <c r="K11" s="4" t="s">
        <v>30</v>
      </c>
      <c r="L11" s="4">
        <v>1252</v>
      </c>
      <c r="M11" s="4">
        <v>1252</v>
      </c>
      <c r="N11" s="4" t="s">
        <v>67</v>
      </c>
      <c r="O11" s="4" t="s">
        <v>32</v>
      </c>
      <c r="P11" s="4" t="s">
        <v>33</v>
      </c>
      <c r="Q11" s="4">
        <v>0</v>
      </c>
      <c r="R11" s="8">
        <v>45304</v>
      </c>
      <c r="S11" s="6">
        <v>45329</v>
      </c>
      <c r="T11" s="4" t="s">
        <v>34</v>
      </c>
      <c r="U11" s="4">
        <v>1252</v>
      </c>
      <c r="V11" s="4">
        <v>0</v>
      </c>
      <c r="W11" s="4">
        <v>0</v>
      </c>
      <c r="X11" s="4" t="s">
        <v>68</v>
      </c>
      <c r="Y11" s="4" t="s">
        <v>36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59</v>
      </c>
      <c r="E12" s="4" t="s">
        <v>70</v>
      </c>
      <c r="F12" s="6">
        <v>45312</v>
      </c>
      <c r="G12" s="6">
        <v>45314</v>
      </c>
      <c r="H12" s="4">
        <v>1</v>
      </c>
      <c r="I12" s="4">
        <v>2</v>
      </c>
      <c r="J12" s="4">
        <v>2</v>
      </c>
      <c r="K12" s="4" t="s">
        <v>30</v>
      </c>
      <c r="L12" s="4">
        <v>1252</v>
      </c>
      <c r="M12" s="4">
        <v>1252</v>
      </c>
      <c r="N12" s="4" t="s">
        <v>71</v>
      </c>
      <c r="O12" s="4" t="s">
        <v>32</v>
      </c>
      <c r="P12" s="4" t="s">
        <v>33</v>
      </c>
      <c r="Q12" s="4">
        <v>0</v>
      </c>
      <c r="R12" s="8">
        <v>45307</v>
      </c>
      <c r="S12" s="6">
        <v>45329</v>
      </c>
      <c r="T12" s="4" t="s">
        <v>34</v>
      </c>
      <c r="U12" s="4">
        <v>1252</v>
      </c>
      <c r="V12" s="4">
        <v>0</v>
      </c>
      <c r="W12" s="4">
        <v>0</v>
      </c>
      <c r="X12" s="4" t="s">
        <v>72</v>
      </c>
      <c r="Y12" s="4" t="s">
        <v>36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59</v>
      </c>
      <c r="E13" s="4" t="s">
        <v>60</v>
      </c>
      <c r="F13" s="6">
        <v>45312</v>
      </c>
      <c r="G13" s="6">
        <v>45314</v>
      </c>
      <c r="H13" s="4">
        <v>1</v>
      </c>
      <c r="I13" s="4">
        <v>2</v>
      </c>
      <c r="J13" s="4">
        <v>2</v>
      </c>
      <c r="K13" s="4" t="s">
        <v>30</v>
      </c>
      <c r="L13" s="4">
        <v>1252</v>
      </c>
      <c r="M13" s="4">
        <v>1252</v>
      </c>
      <c r="N13" s="4" t="s">
        <v>74</v>
      </c>
      <c r="O13" s="4" t="s">
        <v>32</v>
      </c>
      <c r="P13" s="4" t="s">
        <v>33</v>
      </c>
      <c r="Q13" s="4">
        <v>0</v>
      </c>
      <c r="R13" s="8">
        <v>45307.0000115741</v>
      </c>
      <c r="S13" s="6">
        <v>45329</v>
      </c>
      <c r="T13" s="4" t="s">
        <v>34</v>
      </c>
      <c r="U13" s="4">
        <v>1252</v>
      </c>
      <c r="V13" s="4">
        <v>0</v>
      </c>
      <c r="W13" s="4">
        <v>0</v>
      </c>
      <c r="X13" s="4" t="s">
        <v>75</v>
      </c>
      <c r="Y13" s="4" t="s">
        <v>36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59</v>
      </c>
      <c r="E14" s="4" t="s">
        <v>60</v>
      </c>
      <c r="F14" s="6">
        <v>45312</v>
      </c>
      <c r="G14" s="6">
        <v>45314</v>
      </c>
      <c r="H14" s="4">
        <v>1</v>
      </c>
      <c r="I14" s="4">
        <v>2</v>
      </c>
      <c r="J14" s="4">
        <v>2</v>
      </c>
      <c r="K14" s="4" t="s">
        <v>30</v>
      </c>
      <c r="L14" s="4">
        <v>1252</v>
      </c>
      <c r="M14" s="4">
        <v>1252</v>
      </c>
      <c r="N14" s="4" t="s">
        <v>77</v>
      </c>
      <c r="O14" s="4" t="s">
        <v>32</v>
      </c>
      <c r="P14" s="4" t="s">
        <v>33</v>
      </c>
      <c r="Q14" s="4">
        <v>0</v>
      </c>
      <c r="R14" s="8">
        <v>45307</v>
      </c>
      <c r="S14" s="6">
        <v>45329</v>
      </c>
      <c r="T14" s="4" t="s">
        <v>34</v>
      </c>
      <c r="U14" s="4">
        <v>1252</v>
      </c>
      <c r="V14" s="4">
        <v>0</v>
      </c>
      <c r="W14" s="4">
        <v>0</v>
      </c>
      <c r="X14" s="4" t="s">
        <v>78</v>
      </c>
      <c r="Y14" s="4" t="s">
        <v>36</v>
      </c>
    </row>
    <row r="15" s="4" customFormat="1" spans="1:25">
      <c r="A15" s="4" t="s">
        <v>58</v>
      </c>
      <c r="B15" s="4" t="s">
        <v>26</v>
      </c>
      <c r="C15" s="4" t="s">
        <v>79</v>
      </c>
      <c r="D15" s="4" t="s">
        <v>59</v>
      </c>
      <c r="E15" s="4" t="s">
        <v>60</v>
      </c>
      <c r="F15" s="6">
        <v>45312</v>
      </c>
      <c r="G15" s="6">
        <v>45314</v>
      </c>
      <c r="H15" s="4">
        <v>1</v>
      </c>
      <c r="I15" s="4">
        <v>2</v>
      </c>
      <c r="J15" s="4">
        <v>2</v>
      </c>
      <c r="K15" s="4" t="s">
        <v>30</v>
      </c>
      <c r="L15" s="4">
        <v>-1232</v>
      </c>
      <c r="M15" s="4">
        <v>-1232</v>
      </c>
      <c r="N15" s="4" t="s">
        <v>61</v>
      </c>
      <c r="O15" s="4" t="s">
        <v>32</v>
      </c>
      <c r="P15" s="4" t="s">
        <v>33</v>
      </c>
      <c r="Q15" s="4">
        <v>0</v>
      </c>
      <c r="R15" s="8">
        <v>45302</v>
      </c>
      <c r="S15" s="6">
        <v>45329</v>
      </c>
      <c r="T15" s="4" t="s">
        <v>34</v>
      </c>
      <c r="U15" s="4">
        <v>-1232</v>
      </c>
      <c r="V15" s="4">
        <v>0</v>
      </c>
      <c r="W15" s="4">
        <v>0</v>
      </c>
      <c r="X15" s="4" t="s">
        <v>62</v>
      </c>
      <c r="Y15" s="4" t="s">
        <v>36</v>
      </c>
    </row>
    <row r="16" s="4" customFormat="1" spans="1:25">
      <c r="A16" s="4" t="s">
        <v>80</v>
      </c>
      <c r="B16" s="4" t="s">
        <v>26</v>
      </c>
      <c r="C16" s="4" t="s">
        <v>27</v>
      </c>
      <c r="D16" s="4" t="s">
        <v>81</v>
      </c>
      <c r="E16" s="4" t="s">
        <v>82</v>
      </c>
      <c r="F16" s="6">
        <v>45313</v>
      </c>
      <c r="G16" s="6">
        <v>45314</v>
      </c>
      <c r="H16" s="4">
        <v>1</v>
      </c>
      <c r="I16" s="4">
        <v>1</v>
      </c>
      <c r="J16" s="4">
        <v>1</v>
      </c>
      <c r="K16" s="4" t="s">
        <v>30</v>
      </c>
      <c r="L16" s="4">
        <v>439.6</v>
      </c>
      <c r="M16" s="4">
        <v>439.6</v>
      </c>
      <c r="N16" s="4" t="s">
        <v>83</v>
      </c>
      <c r="O16" s="4" t="s">
        <v>32</v>
      </c>
      <c r="P16" s="4" t="s">
        <v>33</v>
      </c>
      <c r="Q16" s="4">
        <v>0</v>
      </c>
      <c r="R16" s="8">
        <v>45313.0000115741</v>
      </c>
      <c r="S16" s="6">
        <v>45329</v>
      </c>
      <c r="T16" s="4" t="s">
        <v>34</v>
      </c>
      <c r="U16" s="4">
        <v>439.6</v>
      </c>
      <c r="V16" s="4">
        <v>0</v>
      </c>
      <c r="W16" s="4">
        <v>0</v>
      </c>
      <c r="X16" s="4" t="s">
        <v>36</v>
      </c>
      <c r="Y1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"/>
  <sheetViews>
    <sheetView tabSelected="1" workbookViewId="0">
      <selection activeCell="A24" sqref="A24:D2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</v>
      </c>
    </row>
    <row r="2" s="4" customFormat="1" spans="1:9">
      <c r="A2" s="5">
        <v>999228744942473</v>
      </c>
      <c r="B2" s="6">
        <v>45312</v>
      </c>
      <c r="C2" s="6">
        <v>45314</v>
      </c>
      <c r="D2" s="4">
        <v>1710</v>
      </c>
      <c r="E2" s="4" t="str">
        <f>VLOOKUP(A2,HOP!A:L,12,0)</f>
        <v>1710.00</v>
      </c>
      <c r="F2" s="4" t="str">
        <f>VLOOKUP(A2,HOP!A:C,3,0)</f>
        <v>4343184</v>
      </c>
      <c r="G2" s="4">
        <f>D2-E2</f>
        <v>0</v>
      </c>
      <c r="H2" s="4" t="str">
        <f>$H$1&amp;F2</f>
        <v>，4343184</v>
      </c>
      <c r="I2" s="4" t="str">
        <f>VLOOKUP(A2,HOP!A:U,21,0)</f>
        <v>直连</v>
      </c>
    </row>
    <row r="3" s="4" customFormat="1" spans="1:9">
      <c r="A3" s="5">
        <v>999229292475590</v>
      </c>
      <c r="B3" s="6">
        <v>45312</v>
      </c>
      <c r="C3" s="6">
        <v>45314</v>
      </c>
      <c r="D3" s="4">
        <v>3504</v>
      </c>
      <c r="E3" s="4" t="str">
        <f>VLOOKUP(A3,HOP!A:L,12,0)</f>
        <v>3504.00</v>
      </c>
      <c r="F3" s="4" t="str">
        <f>VLOOKUP(A3,HOP!A:C,3,0)</f>
        <v>4373590</v>
      </c>
      <c r="G3" s="4">
        <f t="shared" ref="G3:G15" si="0">D3-E3</f>
        <v>0</v>
      </c>
      <c r="H3" s="4" t="str">
        <f t="shared" ref="H3:H15" si="1">$H$1&amp;F3</f>
        <v>，4373590</v>
      </c>
      <c r="I3" s="4" t="str">
        <f>VLOOKUP(A3,HOP!A:U,21,0)</f>
        <v>直连</v>
      </c>
    </row>
    <row r="4" s="4" customFormat="1" spans="1:9">
      <c r="A4" s="5">
        <v>999229349727296</v>
      </c>
      <c r="B4" s="6">
        <v>45312</v>
      </c>
      <c r="C4" s="6">
        <v>45314</v>
      </c>
      <c r="D4" s="4">
        <v>1812</v>
      </c>
      <c r="E4" s="4" t="str">
        <f>VLOOKUP(A4,HOP!A:L,12,0)</f>
        <v>1812.00</v>
      </c>
      <c r="F4" s="4" t="str">
        <f>VLOOKUP(A4,HOP!A:C,3,0)</f>
        <v>4401505</v>
      </c>
      <c r="G4" s="4">
        <f t="shared" si="0"/>
        <v>0</v>
      </c>
      <c r="H4" s="4" t="str">
        <f t="shared" si="1"/>
        <v>，4401505</v>
      </c>
      <c r="I4" s="4" t="str">
        <f>VLOOKUP(A4,HOP!A:U,21,0)</f>
        <v>直连</v>
      </c>
    </row>
    <row r="5" s="4" customFormat="1" spans="1:9">
      <c r="A5" s="5">
        <v>999229395783568</v>
      </c>
      <c r="B5" s="6">
        <v>45312</v>
      </c>
      <c r="C5" s="6">
        <v>45314</v>
      </c>
      <c r="D5" s="4">
        <v>2968</v>
      </c>
      <c r="E5" s="4" t="str">
        <f>VLOOKUP(A5,HOP!A:L,12,0)</f>
        <v>2968.00</v>
      </c>
      <c r="F5" s="4" t="str">
        <f>VLOOKUP(A5,HOP!A:C,3,0)</f>
        <v>4447486</v>
      </c>
      <c r="G5" s="4">
        <f t="shared" si="0"/>
        <v>0</v>
      </c>
      <c r="H5" s="4" t="str">
        <f t="shared" si="1"/>
        <v>，4447486</v>
      </c>
      <c r="I5" s="4" t="str">
        <f>VLOOKUP(A5,HOP!A:U,21,0)</f>
        <v>直连</v>
      </c>
    </row>
    <row r="6" s="4" customFormat="1" spans="1:9">
      <c r="A6" s="5">
        <v>999229434179593</v>
      </c>
      <c r="B6" s="6">
        <v>45312</v>
      </c>
      <c r="C6" s="6">
        <v>45314</v>
      </c>
      <c r="D6" s="4">
        <v>1442</v>
      </c>
      <c r="E6" s="4" t="str">
        <f>VLOOKUP(A6,HOP!A:L,12,0)</f>
        <v>1442.00</v>
      </c>
      <c r="F6" s="4" t="str">
        <f>VLOOKUP(A6,HOP!A:C,3,0)</f>
        <v>4500438</v>
      </c>
      <c r="G6" s="4">
        <f t="shared" si="0"/>
        <v>0</v>
      </c>
      <c r="H6" s="4" t="str">
        <f t="shared" si="1"/>
        <v>，4500438</v>
      </c>
      <c r="I6" s="4" t="str">
        <f>VLOOKUP(A6,HOP!A:U,21,0)</f>
        <v>直连</v>
      </c>
    </row>
    <row r="7" s="4" customFormat="1" spans="1:9">
      <c r="A7" s="5">
        <v>999229475467500</v>
      </c>
      <c r="B7" s="6">
        <v>45312</v>
      </c>
      <c r="C7" s="6">
        <v>45314</v>
      </c>
      <c r="D7" s="4">
        <v>1522</v>
      </c>
      <c r="E7" s="4" t="str">
        <f>VLOOKUP(A7,HOP!A:L,12,0)</f>
        <v>1522.00</v>
      </c>
      <c r="F7" s="4" t="str">
        <f>VLOOKUP(A7,HOP!A:C,3,0)</f>
        <v>4546402</v>
      </c>
      <c r="G7" s="4">
        <f t="shared" si="0"/>
        <v>0</v>
      </c>
      <c r="H7" s="4" t="str">
        <f t="shared" si="1"/>
        <v>，4546402</v>
      </c>
      <c r="I7" s="4" t="str">
        <f>VLOOKUP(A7,HOP!A:U,21,0)</f>
        <v>直连</v>
      </c>
    </row>
    <row r="8" s="4" customFormat="1" spans="1:9">
      <c r="A8" s="5">
        <v>29492690872</v>
      </c>
      <c r="B8" s="6">
        <v>45312</v>
      </c>
      <c r="C8" s="6">
        <v>45314</v>
      </c>
      <c r="D8" s="4">
        <v>1522</v>
      </c>
      <c r="E8" s="4" t="str">
        <f>VLOOKUP(A8,HOP!A:L,12,0)</f>
        <v>1522.00</v>
      </c>
      <c r="F8" s="4" t="str">
        <f>VLOOKUP(A8,HOP!A:C,3,0)</f>
        <v>4551245</v>
      </c>
      <c r="G8" s="4">
        <f t="shared" si="0"/>
        <v>0</v>
      </c>
      <c r="H8" s="4" t="str">
        <f t="shared" si="1"/>
        <v>，4551245</v>
      </c>
      <c r="I8" s="4" t="str">
        <f>VLOOKUP(A8,HOP!A:U,21,0)</f>
        <v>直连</v>
      </c>
    </row>
    <row r="9" s="4" customFormat="1" hidden="1" spans="1:9">
      <c r="A9" s="5">
        <v>999229609836749</v>
      </c>
      <c r="B9" s="6">
        <v>45312</v>
      </c>
      <c r="C9" s="6">
        <v>45314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999229644503459</v>
      </c>
      <c r="B10" s="6">
        <v>45312</v>
      </c>
      <c r="C10" s="6">
        <v>45314</v>
      </c>
      <c r="D10" s="4">
        <v>1232</v>
      </c>
      <c r="E10" s="4" t="str">
        <f>VLOOKUP(A10,HOP!A:L,12,0)</f>
        <v>1232.00</v>
      </c>
      <c r="F10" s="4" t="str">
        <f>VLOOKUP(A10,HOP!A:C,3,0)</f>
        <v>4584766</v>
      </c>
      <c r="G10" s="4">
        <f t="shared" si="0"/>
        <v>0</v>
      </c>
      <c r="H10" s="4" t="str">
        <f t="shared" si="1"/>
        <v>，4584766</v>
      </c>
      <c r="I10" s="4" t="str">
        <f>VLOOKUP(A10,HOP!A:U,21,0)</f>
        <v>直连</v>
      </c>
    </row>
    <row r="11" s="4" customFormat="1" spans="1:9">
      <c r="A11" s="5">
        <v>999229682157398</v>
      </c>
      <c r="B11" s="6">
        <v>45312</v>
      </c>
      <c r="C11" s="6">
        <v>45314</v>
      </c>
      <c r="D11" s="4">
        <v>1252</v>
      </c>
      <c r="E11" s="4" t="str">
        <f>VLOOKUP(A11,HOP!A:L,12,0)</f>
        <v>1252.00</v>
      </c>
      <c r="F11" s="4" t="str">
        <f>VLOOKUP(A11,HOP!A:C,3,0)</f>
        <v>4588625</v>
      </c>
      <c r="G11" s="4">
        <f t="shared" si="0"/>
        <v>0</v>
      </c>
      <c r="H11" s="4" t="str">
        <f t="shared" si="1"/>
        <v>，4588625</v>
      </c>
      <c r="I11" s="4" t="str">
        <f>VLOOKUP(A11,HOP!A:U,21,0)</f>
        <v>直连</v>
      </c>
    </row>
    <row r="12" s="4" customFormat="1" spans="1:9">
      <c r="A12" s="5">
        <v>999229740539942</v>
      </c>
      <c r="B12" s="6">
        <v>45312</v>
      </c>
      <c r="C12" s="6">
        <v>45314</v>
      </c>
      <c r="D12" s="4">
        <v>1252</v>
      </c>
      <c r="E12" s="4" t="str">
        <f>VLOOKUP(A12,HOP!A:L,12,0)</f>
        <v>1252.00</v>
      </c>
      <c r="F12" s="4" t="str">
        <f>VLOOKUP(A12,HOP!A:C,3,0)</f>
        <v>4600548</v>
      </c>
      <c r="G12" s="4">
        <f t="shared" si="0"/>
        <v>0</v>
      </c>
      <c r="H12" s="4" t="str">
        <f t="shared" si="1"/>
        <v>，4600548</v>
      </c>
      <c r="I12" s="4" t="str">
        <f>VLOOKUP(A12,HOP!A:U,21,0)</f>
        <v>直连</v>
      </c>
    </row>
    <row r="13" s="4" customFormat="1" spans="1:9">
      <c r="A13" s="5">
        <v>999229742307067</v>
      </c>
      <c r="B13" s="6">
        <v>45312</v>
      </c>
      <c r="C13" s="6">
        <v>45314</v>
      </c>
      <c r="D13" s="4">
        <v>1252</v>
      </c>
      <c r="E13" s="4" t="str">
        <f>VLOOKUP(A13,HOP!A:L,12,0)</f>
        <v>1252.00</v>
      </c>
      <c r="F13" s="4" t="str">
        <f>VLOOKUP(A13,HOP!A:C,3,0)</f>
        <v>4603359</v>
      </c>
      <c r="G13" s="4">
        <f t="shared" si="0"/>
        <v>0</v>
      </c>
      <c r="H13" s="4" t="str">
        <f t="shared" si="1"/>
        <v>，4603359</v>
      </c>
      <c r="I13" s="4" t="str">
        <f>VLOOKUP(A13,HOP!A:U,21,0)</f>
        <v>直连</v>
      </c>
    </row>
    <row r="14" s="4" customFormat="1" spans="1:9">
      <c r="A14" s="5">
        <v>999229749179678</v>
      </c>
      <c r="B14" s="6">
        <v>45312</v>
      </c>
      <c r="C14" s="6">
        <v>45314</v>
      </c>
      <c r="D14" s="4">
        <v>1252</v>
      </c>
      <c r="E14" s="4" t="str">
        <f>VLOOKUP(A14,HOP!A:L,12,0)</f>
        <v>1252.00</v>
      </c>
      <c r="F14" s="4" t="str">
        <f>VLOOKUP(A14,HOP!A:C,3,0)</f>
        <v>4604902</v>
      </c>
      <c r="G14" s="4">
        <f t="shared" si="0"/>
        <v>0</v>
      </c>
      <c r="H14" s="4" t="str">
        <f t="shared" si="1"/>
        <v>，4604902</v>
      </c>
      <c r="I14" s="4" t="str">
        <f>VLOOKUP(A14,HOP!A:U,21,0)</f>
        <v>直连</v>
      </c>
    </row>
    <row r="15" s="4" customFormat="1" hidden="1" spans="1:10">
      <c r="A15" s="5">
        <v>999229888531719</v>
      </c>
      <c r="B15" s="6">
        <v>45313</v>
      </c>
      <c r="C15" s="6">
        <v>45314</v>
      </c>
      <c r="D15" s="4">
        <v>439.6</v>
      </c>
      <c r="E15" s="7">
        <v>439.6</v>
      </c>
      <c r="F15" s="9" t="s">
        <v>85</v>
      </c>
      <c r="G15" s="4">
        <f t="shared" si="0"/>
        <v>0</v>
      </c>
      <c r="H15" s="4" t="str">
        <f t="shared" si="1"/>
        <v>，202401221445000025</v>
      </c>
      <c r="I15" s="4" t="e">
        <f>VLOOKUP(A15,HOP!A:U,21,0)</f>
        <v>#N/A</v>
      </c>
      <c r="J15" s="4">
        <v>1.22</v>
      </c>
    </row>
    <row r="17" spans="4:4">
      <c r="D17" s="4">
        <f>SUM(D2:D16)</f>
        <v>21159.6</v>
      </c>
    </row>
    <row r="24" spans="1:4">
      <c r="A24" s="4" t="s">
        <v>86</v>
      </c>
      <c r="C24" s="4">
        <v>20720</v>
      </c>
      <c r="D24" s="4">
        <v>22513.67</v>
      </c>
    </row>
    <row r="25" spans="1:4">
      <c r="A25" s="4" t="s">
        <v>87</v>
      </c>
      <c r="C25" s="4">
        <v>439.6</v>
      </c>
      <c r="D25" s="4">
        <v>477.65</v>
      </c>
    </row>
    <row r="26" spans="1:4">
      <c r="A26" s="4" t="s">
        <v>88</v>
      </c>
      <c r="C26" s="4">
        <f>SUBTOTAL(9,C24:C25)</f>
        <v>21159.6</v>
      </c>
      <c r="D26" s="4">
        <f>SUBTOTAL(9,D24:D25)</f>
        <v>22991.32</v>
      </c>
    </row>
    <row r="27" spans="1:1">
      <c r="A27" s="4" t="s">
        <v>89</v>
      </c>
    </row>
  </sheetData>
  <autoFilter ref="A1:XFD17">
    <filterColumn colId="3">
      <filters blank="1">
        <filter val="1710"/>
        <filter val="1232"/>
        <filter val="1252"/>
        <filter val="1442"/>
        <filter val="1522"/>
        <filter val="1812"/>
        <filter val="3504"/>
        <filter val="439.6"/>
        <filter val="21159.6"/>
        <filter val="2968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E22" sqref="E2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90</v>
      </c>
      <c r="B1" s="2" t="s">
        <v>91</v>
      </c>
      <c r="C1" s="2" t="s">
        <v>92</v>
      </c>
      <c r="D1" s="2" t="s">
        <v>93</v>
      </c>
      <c r="E1" s="2" t="s">
        <v>13</v>
      </c>
      <c r="F1" s="2" t="s">
        <v>5</v>
      </c>
      <c r="G1" s="2" t="s">
        <v>6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  <c r="U1" s="2" t="s">
        <v>107</v>
      </c>
      <c r="V1" s="2" t="s">
        <v>108</v>
      </c>
    </row>
    <row r="2" s="1" customFormat="1" spans="1:22">
      <c r="A2" s="3">
        <v>999228744942473</v>
      </c>
      <c r="B2" s="1" t="s">
        <v>109</v>
      </c>
      <c r="C2" s="1" t="s">
        <v>110</v>
      </c>
      <c r="D2" s="1" t="s">
        <v>111</v>
      </c>
      <c r="E2" s="1" t="s">
        <v>112</v>
      </c>
      <c r="F2" s="1" t="s">
        <v>113</v>
      </c>
      <c r="G2" s="1" t="s">
        <v>114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123</v>
      </c>
      <c r="T2" s="1" t="s">
        <v>124</v>
      </c>
      <c r="U2" s="1" t="s">
        <v>125</v>
      </c>
      <c r="V2" s="1" t="s">
        <v>126</v>
      </c>
    </row>
    <row r="3" s="1" customFormat="1" spans="1:22">
      <c r="A3" s="3">
        <v>999229349727296</v>
      </c>
      <c r="B3" s="1" t="s">
        <v>127</v>
      </c>
      <c r="C3" s="1" t="s">
        <v>128</v>
      </c>
      <c r="D3" s="1" t="s">
        <v>111</v>
      </c>
      <c r="E3" s="1" t="s">
        <v>129</v>
      </c>
      <c r="F3" s="1" t="s">
        <v>113</v>
      </c>
      <c r="G3" s="1" t="s">
        <v>114</v>
      </c>
      <c r="H3" s="1" t="s">
        <v>115</v>
      </c>
      <c r="I3" s="1" t="s">
        <v>130</v>
      </c>
      <c r="J3" s="1" t="s">
        <v>117</v>
      </c>
      <c r="K3" s="1" t="s">
        <v>130</v>
      </c>
      <c r="L3" s="1" t="s">
        <v>130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131</v>
      </c>
      <c r="S3" s="1" t="s">
        <v>123</v>
      </c>
      <c r="T3" s="1" t="s">
        <v>124</v>
      </c>
      <c r="U3" s="1" t="s">
        <v>125</v>
      </c>
      <c r="V3" s="1" t="s">
        <v>126</v>
      </c>
    </row>
    <row r="4" s="1" customFormat="1" spans="1:22">
      <c r="A4" s="3">
        <v>999229682157398</v>
      </c>
      <c r="B4" s="1" t="s">
        <v>132</v>
      </c>
      <c r="C4" s="1" t="s">
        <v>133</v>
      </c>
      <c r="D4" s="1" t="s">
        <v>134</v>
      </c>
      <c r="E4" s="1" t="s">
        <v>135</v>
      </c>
      <c r="F4" s="1" t="s">
        <v>113</v>
      </c>
      <c r="G4" s="1" t="s">
        <v>114</v>
      </c>
      <c r="H4" s="1" t="s">
        <v>115</v>
      </c>
      <c r="I4" s="1" t="s">
        <v>136</v>
      </c>
      <c r="J4" s="1" t="s">
        <v>117</v>
      </c>
      <c r="K4" s="1" t="s">
        <v>136</v>
      </c>
      <c r="L4" s="1" t="s">
        <v>136</v>
      </c>
      <c r="M4" s="1" t="s">
        <v>118</v>
      </c>
      <c r="N4" s="1" t="s">
        <v>118</v>
      </c>
      <c r="O4" s="1" t="s">
        <v>119</v>
      </c>
      <c r="P4" s="1" t="s">
        <v>120</v>
      </c>
      <c r="Q4" s="1" t="s">
        <v>121</v>
      </c>
      <c r="R4" s="1" t="s">
        <v>137</v>
      </c>
      <c r="S4" s="1" t="s">
        <v>123</v>
      </c>
      <c r="T4" s="1" t="s">
        <v>124</v>
      </c>
      <c r="U4" s="1" t="s">
        <v>125</v>
      </c>
      <c r="V4" s="1" t="s">
        <v>126</v>
      </c>
    </row>
    <row r="5" s="1" customFormat="1" spans="1:22">
      <c r="A5" s="3">
        <v>999229740539942</v>
      </c>
      <c r="B5" s="1" t="s">
        <v>138</v>
      </c>
      <c r="C5" s="1" t="s">
        <v>139</v>
      </c>
      <c r="D5" s="1" t="s">
        <v>134</v>
      </c>
      <c r="E5" s="1" t="s">
        <v>140</v>
      </c>
      <c r="F5" s="1" t="s">
        <v>113</v>
      </c>
      <c r="G5" s="1" t="s">
        <v>114</v>
      </c>
      <c r="H5" s="1" t="s">
        <v>115</v>
      </c>
      <c r="I5" s="1" t="s">
        <v>136</v>
      </c>
      <c r="J5" s="1" t="s">
        <v>117</v>
      </c>
      <c r="K5" s="1" t="s">
        <v>136</v>
      </c>
      <c r="L5" s="1" t="s">
        <v>136</v>
      </c>
      <c r="M5" s="1" t="s">
        <v>118</v>
      </c>
      <c r="N5" s="1" t="s">
        <v>118</v>
      </c>
      <c r="O5" s="1" t="s">
        <v>119</v>
      </c>
      <c r="P5" s="1" t="s">
        <v>120</v>
      </c>
      <c r="Q5" s="1" t="s">
        <v>121</v>
      </c>
      <c r="R5" s="1" t="s">
        <v>141</v>
      </c>
      <c r="S5" s="1" t="s">
        <v>123</v>
      </c>
      <c r="T5" s="1" t="s">
        <v>124</v>
      </c>
      <c r="U5" s="1" t="s">
        <v>125</v>
      </c>
      <c r="V5" s="1" t="s">
        <v>126</v>
      </c>
    </row>
    <row r="6" s="1" customFormat="1" spans="1:22">
      <c r="A6" s="3">
        <v>999229742307067</v>
      </c>
      <c r="B6" s="1" t="s">
        <v>138</v>
      </c>
      <c r="C6" s="1" t="s">
        <v>142</v>
      </c>
      <c r="D6" s="1" t="s">
        <v>134</v>
      </c>
      <c r="E6" s="1" t="s">
        <v>143</v>
      </c>
      <c r="F6" s="1" t="s">
        <v>113</v>
      </c>
      <c r="G6" s="1" t="s">
        <v>114</v>
      </c>
      <c r="H6" s="1" t="s">
        <v>115</v>
      </c>
      <c r="I6" s="1" t="s">
        <v>136</v>
      </c>
      <c r="J6" s="1" t="s">
        <v>117</v>
      </c>
      <c r="K6" s="1" t="s">
        <v>136</v>
      </c>
      <c r="L6" s="1" t="s">
        <v>136</v>
      </c>
      <c r="M6" s="1" t="s">
        <v>118</v>
      </c>
      <c r="N6" s="1" t="s">
        <v>118</v>
      </c>
      <c r="O6" s="1" t="s">
        <v>119</v>
      </c>
      <c r="P6" s="1" t="s">
        <v>120</v>
      </c>
      <c r="Q6" s="1" t="s">
        <v>121</v>
      </c>
      <c r="R6" s="1" t="s">
        <v>144</v>
      </c>
      <c r="S6" s="1" t="s">
        <v>123</v>
      </c>
      <c r="T6" s="1" t="s">
        <v>124</v>
      </c>
      <c r="U6" s="1" t="s">
        <v>125</v>
      </c>
      <c r="V6" s="1" t="s">
        <v>126</v>
      </c>
    </row>
    <row r="7" s="1" customFormat="1" spans="1:22">
      <c r="A7" s="3">
        <v>999229292475590</v>
      </c>
      <c r="B7" s="1" t="s">
        <v>145</v>
      </c>
      <c r="C7" s="1" t="s">
        <v>146</v>
      </c>
      <c r="D7" s="1" t="s">
        <v>147</v>
      </c>
      <c r="E7" s="1" t="s">
        <v>148</v>
      </c>
      <c r="F7" s="1" t="s">
        <v>113</v>
      </c>
      <c r="G7" s="1" t="s">
        <v>114</v>
      </c>
      <c r="H7" s="1" t="s">
        <v>115</v>
      </c>
      <c r="I7" s="1" t="s">
        <v>149</v>
      </c>
      <c r="J7" s="1" t="s">
        <v>117</v>
      </c>
      <c r="K7" s="1" t="s">
        <v>149</v>
      </c>
      <c r="L7" s="1" t="s">
        <v>149</v>
      </c>
      <c r="M7" s="1" t="s">
        <v>118</v>
      </c>
      <c r="N7" s="1" t="s">
        <v>118</v>
      </c>
      <c r="O7" s="1" t="s">
        <v>119</v>
      </c>
      <c r="P7" s="1" t="s">
        <v>120</v>
      </c>
      <c r="Q7" s="1" t="s">
        <v>121</v>
      </c>
      <c r="R7" s="1" t="s">
        <v>150</v>
      </c>
      <c r="S7" s="1" t="s">
        <v>123</v>
      </c>
      <c r="T7" s="1" t="s">
        <v>124</v>
      </c>
      <c r="U7" s="1" t="s">
        <v>125</v>
      </c>
      <c r="V7" s="1" t="s">
        <v>126</v>
      </c>
    </row>
    <row r="8" s="1" customFormat="1" spans="1:22">
      <c r="A8" s="3">
        <v>999229434179593</v>
      </c>
      <c r="B8" s="1" t="s">
        <v>151</v>
      </c>
      <c r="C8" s="1" t="s">
        <v>152</v>
      </c>
      <c r="D8" s="1" t="s">
        <v>147</v>
      </c>
      <c r="E8" s="1" t="s">
        <v>153</v>
      </c>
      <c r="F8" s="1" t="s">
        <v>113</v>
      </c>
      <c r="G8" s="1" t="s">
        <v>114</v>
      </c>
      <c r="H8" s="1" t="s">
        <v>115</v>
      </c>
      <c r="I8" s="1" t="s">
        <v>154</v>
      </c>
      <c r="J8" s="1" t="s">
        <v>117</v>
      </c>
      <c r="K8" s="1" t="s">
        <v>154</v>
      </c>
      <c r="L8" s="1" t="s">
        <v>154</v>
      </c>
      <c r="M8" s="1" t="s">
        <v>118</v>
      </c>
      <c r="N8" s="1" t="s">
        <v>118</v>
      </c>
      <c r="O8" s="1" t="s">
        <v>119</v>
      </c>
      <c r="P8" s="1" t="s">
        <v>120</v>
      </c>
      <c r="Q8" s="1" t="s">
        <v>121</v>
      </c>
      <c r="R8" s="1" t="s">
        <v>155</v>
      </c>
      <c r="S8" s="1" t="s">
        <v>123</v>
      </c>
      <c r="T8" s="1" t="s">
        <v>124</v>
      </c>
      <c r="U8" s="1" t="s">
        <v>125</v>
      </c>
      <c r="V8" s="1" t="s">
        <v>126</v>
      </c>
    </row>
    <row r="9" s="1" customFormat="1" spans="1:22">
      <c r="A9" s="3">
        <v>999229395783568</v>
      </c>
      <c r="B9" s="1" t="s">
        <v>156</v>
      </c>
      <c r="C9" s="1" t="s">
        <v>157</v>
      </c>
      <c r="D9" s="1" t="s">
        <v>147</v>
      </c>
      <c r="E9" s="1" t="s">
        <v>158</v>
      </c>
      <c r="F9" s="1" t="s">
        <v>113</v>
      </c>
      <c r="G9" s="1" t="s">
        <v>114</v>
      </c>
      <c r="H9" s="1" t="s">
        <v>115</v>
      </c>
      <c r="I9" s="1" t="s">
        <v>159</v>
      </c>
      <c r="J9" s="1" t="s">
        <v>117</v>
      </c>
      <c r="K9" s="1" t="s">
        <v>159</v>
      </c>
      <c r="L9" s="1" t="s">
        <v>159</v>
      </c>
      <c r="M9" s="1" t="s">
        <v>118</v>
      </c>
      <c r="N9" s="1" t="s">
        <v>118</v>
      </c>
      <c r="O9" s="1" t="s">
        <v>119</v>
      </c>
      <c r="P9" s="1" t="s">
        <v>120</v>
      </c>
      <c r="Q9" s="1" t="s">
        <v>121</v>
      </c>
      <c r="R9" s="1" t="s">
        <v>160</v>
      </c>
      <c r="S9" s="1" t="s">
        <v>123</v>
      </c>
      <c r="T9" s="1" t="s">
        <v>124</v>
      </c>
      <c r="U9" s="1" t="s">
        <v>125</v>
      </c>
      <c r="V9" s="1" t="s">
        <v>126</v>
      </c>
    </row>
    <row r="10" s="1" customFormat="1" spans="1:22">
      <c r="A10" s="3">
        <v>999229475467500</v>
      </c>
      <c r="B10" s="1" t="s">
        <v>161</v>
      </c>
      <c r="C10" s="1" t="s">
        <v>162</v>
      </c>
      <c r="D10" s="1" t="s">
        <v>147</v>
      </c>
      <c r="E10" s="1" t="s">
        <v>163</v>
      </c>
      <c r="F10" s="1" t="s">
        <v>113</v>
      </c>
      <c r="G10" s="1" t="s">
        <v>114</v>
      </c>
      <c r="H10" s="1" t="s">
        <v>115</v>
      </c>
      <c r="I10" s="1" t="s">
        <v>164</v>
      </c>
      <c r="J10" s="1" t="s">
        <v>117</v>
      </c>
      <c r="K10" s="1" t="s">
        <v>164</v>
      </c>
      <c r="L10" s="1" t="s">
        <v>164</v>
      </c>
      <c r="M10" s="1" t="s">
        <v>118</v>
      </c>
      <c r="N10" s="1" t="s">
        <v>118</v>
      </c>
      <c r="O10" s="1" t="s">
        <v>119</v>
      </c>
      <c r="P10" s="1" t="s">
        <v>120</v>
      </c>
      <c r="Q10" s="1" t="s">
        <v>121</v>
      </c>
      <c r="R10" s="1" t="s">
        <v>165</v>
      </c>
      <c r="S10" s="1" t="s">
        <v>123</v>
      </c>
      <c r="T10" s="1" t="s">
        <v>124</v>
      </c>
      <c r="U10" s="1" t="s">
        <v>125</v>
      </c>
      <c r="V10" s="1" t="s">
        <v>126</v>
      </c>
    </row>
    <row r="11" s="1" customFormat="1" spans="1:22">
      <c r="A11" s="3">
        <v>29492690872</v>
      </c>
      <c r="B11" s="1" t="s">
        <v>166</v>
      </c>
      <c r="C11" s="1" t="s">
        <v>167</v>
      </c>
      <c r="D11" s="1" t="s">
        <v>147</v>
      </c>
      <c r="E11" s="1" t="s">
        <v>168</v>
      </c>
      <c r="F11" s="1" t="s">
        <v>113</v>
      </c>
      <c r="G11" s="1" t="s">
        <v>114</v>
      </c>
      <c r="H11" s="1" t="s">
        <v>115</v>
      </c>
      <c r="I11" s="1" t="s">
        <v>164</v>
      </c>
      <c r="J11" s="1" t="s">
        <v>117</v>
      </c>
      <c r="K11" s="1" t="s">
        <v>164</v>
      </c>
      <c r="L11" s="1" t="s">
        <v>164</v>
      </c>
      <c r="M11" s="1" t="s">
        <v>118</v>
      </c>
      <c r="N11" s="1" t="s">
        <v>118</v>
      </c>
      <c r="O11" s="1" t="s">
        <v>119</v>
      </c>
      <c r="P11" s="1" t="s">
        <v>120</v>
      </c>
      <c r="Q11" s="1" t="s">
        <v>121</v>
      </c>
      <c r="R11" s="1" t="s">
        <v>169</v>
      </c>
      <c r="S11" s="1" t="s">
        <v>123</v>
      </c>
      <c r="T11" s="1" t="s">
        <v>124</v>
      </c>
      <c r="U11" s="1" t="s">
        <v>125</v>
      </c>
      <c r="V11" s="1" t="s">
        <v>126</v>
      </c>
    </row>
    <row r="12" s="1" customFormat="1" spans="1:22">
      <c r="A12" s="3">
        <v>999229644503459</v>
      </c>
      <c r="B12" s="1" t="s">
        <v>170</v>
      </c>
      <c r="C12" s="1" t="s">
        <v>171</v>
      </c>
      <c r="D12" s="1" t="s">
        <v>134</v>
      </c>
      <c r="E12" s="1" t="s">
        <v>172</v>
      </c>
      <c r="F12" s="1" t="s">
        <v>113</v>
      </c>
      <c r="G12" s="1" t="s">
        <v>114</v>
      </c>
      <c r="H12" s="1" t="s">
        <v>115</v>
      </c>
      <c r="I12" s="1" t="s">
        <v>173</v>
      </c>
      <c r="J12" s="1" t="s">
        <v>117</v>
      </c>
      <c r="K12" s="1" t="s">
        <v>173</v>
      </c>
      <c r="L12" s="1" t="s">
        <v>173</v>
      </c>
      <c r="M12" s="1" t="s">
        <v>118</v>
      </c>
      <c r="N12" s="1" t="s">
        <v>118</v>
      </c>
      <c r="O12" s="1" t="s">
        <v>119</v>
      </c>
      <c r="P12" s="1" t="s">
        <v>120</v>
      </c>
      <c r="Q12" s="1" t="s">
        <v>121</v>
      </c>
      <c r="R12" s="1" t="s">
        <v>174</v>
      </c>
      <c r="S12" s="1" t="s">
        <v>123</v>
      </c>
      <c r="T12" s="1" t="s">
        <v>124</v>
      </c>
      <c r="U12" s="1" t="s">
        <v>125</v>
      </c>
      <c r="V12" s="1" t="s">
        <v>126</v>
      </c>
    </row>
    <row r="13" s="1" customFormat="1" spans="1:22">
      <c r="A13" s="3">
        <v>999229749179678</v>
      </c>
      <c r="B13" s="1" t="s">
        <v>138</v>
      </c>
      <c r="C13" s="1" t="s">
        <v>175</v>
      </c>
      <c r="D13" s="1" t="s">
        <v>134</v>
      </c>
      <c r="E13" s="1" t="s">
        <v>176</v>
      </c>
      <c r="F13" s="1" t="s">
        <v>113</v>
      </c>
      <c r="G13" s="1" t="s">
        <v>114</v>
      </c>
      <c r="H13" s="1" t="s">
        <v>115</v>
      </c>
      <c r="I13" s="1" t="s">
        <v>136</v>
      </c>
      <c r="J13" s="1" t="s">
        <v>117</v>
      </c>
      <c r="K13" s="1" t="s">
        <v>136</v>
      </c>
      <c r="L13" s="1" t="s">
        <v>136</v>
      </c>
      <c r="M13" s="1" t="s">
        <v>118</v>
      </c>
      <c r="N13" s="1" t="s">
        <v>118</v>
      </c>
      <c r="O13" s="1" t="s">
        <v>119</v>
      </c>
      <c r="P13" s="1" t="s">
        <v>120</v>
      </c>
      <c r="Q13" s="1" t="s">
        <v>121</v>
      </c>
      <c r="R13" s="1" t="s">
        <v>177</v>
      </c>
      <c r="S13" s="1" t="s">
        <v>123</v>
      </c>
      <c r="T13" s="1" t="s">
        <v>124</v>
      </c>
      <c r="U13" s="1" t="s">
        <v>125</v>
      </c>
      <c r="V13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2024-02-07T01:59:58Z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367FBE3DAACC4584995D8FD8E644508F_12</vt:lpwstr>
  </property>
</Properties>
</file>