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Sheet1" sheetId="1" r:id="rId1"/>
    <sheet name="Sheet2" sheetId="2" r:id="rId2"/>
    <sheet name="HKD" sheetId="3" r:id="rId3"/>
    <sheet name="CNY" sheetId="4" r:id="rId4"/>
    <sheet name="HOP" sheetId="5" r:id="rId5"/>
  </sheets>
  <definedNames>
    <definedName name="_xlnm._FilterDatabase" localSheetId="2" hidden="1">HKD!$A$1:$X$30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<sst xmlns="http://schemas.openxmlformats.org/spreadsheetml/2006/main" count="973" uniqueCount="367">
  <si>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</si>
  <si>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</si>
  <si>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</si>
  <si>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</si>
  <si>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</si>
  <si>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</si>
  <si>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</si>
  <si>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</si>
  <si>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</si>
  <si>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</si>
  <si>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</si>
  <si>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</si>
  <si>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</si>
  <si>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</si>
  <si>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</si>
  <si>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</si>
  <si>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</si>
  <si>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</si>
  <si>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</si>
  <si>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</si>
  <si>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</si>
  <si>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</si>
  <si>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</si>
  <si>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</si>
  <si>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</si>
  <si>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999223403282378	</t>
  </si>
  <si>
    <t>Ctrip</t>
  </si>
  <si>
    <t>正常</t>
  </si>
  <si>
    <t>[巴厘岛]巴厘岛库塔奥拉库库精品度假村 - CHSE 认证(AlamKulkul Boutique Resort)(55932626)</t>
  </si>
  <si>
    <t>家庭房 (Alam)&lt;2人入住&gt;&lt;不退款&gt;</t>
  </si>
  <si>
    <t>HKD</t>
  </si>
  <si>
    <t>HYDER/ANDREW,HART/EMILY</t>
  </si>
  <si>
    <t>CA13030240208HKD</t>
  </si>
  <si>
    <t>未提现</t>
  </si>
  <si>
    <t>携程开票</t>
  </si>
  <si>
    <t xml:space="preserve">3181184	</t>
  </si>
  <si>
    <t xml:space="preserve">34589	</t>
  </si>
  <si>
    <t xml:space="preserve">999223403453830	</t>
  </si>
  <si>
    <t>ZIELINSKI/KATRINA</t>
  </si>
  <si>
    <t xml:space="preserve">3181216	</t>
  </si>
  <si>
    <t xml:space="preserve">34590	</t>
  </si>
  <si>
    <t xml:space="preserve">999225092822466	</t>
  </si>
  <si>
    <t>[曼谷]曼谷阿尔梅洛兹酒店 - 主要清真饭店(Al Meroz Hotel Bangkok - the Leading Halal Hotel)(60494198)</t>
  </si>
  <si>
    <t>豪华房&lt;2人入住&gt;&lt;不退款&gt;</t>
  </si>
  <si>
    <t>WANG/XIN</t>
  </si>
  <si>
    <t xml:space="preserve">3585324	</t>
  </si>
  <si>
    <t xml:space="preserve">-40238418	</t>
  </si>
  <si>
    <t xml:space="preserve">999225222157197	</t>
  </si>
  <si>
    <t>豪华房&lt;2人入住&gt;</t>
  </si>
  <si>
    <t>xiao/yao</t>
  </si>
  <si>
    <t xml:space="preserve">3613412	</t>
  </si>
  <si>
    <t xml:space="preserve">	</t>
  </si>
  <si>
    <t xml:space="preserve">999225466480877	</t>
  </si>
  <si>
    <t>[曼谷]锆石酒店(Zircon Hotel)(55328923)</t>
  </si>
  <si>
    <t>高级双床房&lt;2人入住&gt;</t>
  </si>
  <si>
    <t>zhou/yingyin</t>
  </si>
  <si>
    <t xml:space="preserve">3661257	</t>
  </si>
  <si>
    <t xml:space="preserve">|51694526	</t>
  </si>
  <si>
    <t>取消</t>
  </si>
  <si>
    <t xml:space="preserve">999225676957454	</t>
  </si>
  <si>
    <t>[罗马]罗马斯科特豪斯酒店(Hotel Scott House)(55680398)</t>
  </si>
  <si>
    <t>标准房&lt;2人入住&gt;&lt;不退款&gt;</t>
  </si>
  <si>
    <t>zhao/xiaojiao,zhao/xiaojiao</t>
  </si>
  <si>
    <t xml:space="preserve">3704467	</t>
  </si>
  <si>
    <t xml:space="preserve">999226195135157	</t>
  </si>
  <si>
    <t>[宿务]南极中心酒店(Southpole Central Hotel)(55439420)</t>
  </si>
  <si>
    <t>客房&lt;2人入住&gt;&lt;早餐&gt;</t>
  </si>
  <si>
    <t>CHEN/ZHIQIANG,LIANG/MINXIA</t>
  </si>
  <si>
    <t xml:space="preserve">3811914	</t>
  </si>
  <si>
    <t xml:space="preserve">999226737106473	</t>
  </si>
  <si>
    <t>[Maeen Sub-District]死海温泉酒店(Dead Sea Spa Hotel)(109268604)</t>
  </si>
  <si>
    <t>Standard Room, Mountain View&lt;2人入住&gt;&lt;早餐&gt;</t>
  </si>
  <si>
    <t>LAYA BORROMEO/PATRICIA,TATOJIMENEZ/DANIEL</t>
  </si>
  <si>
    <t xml:space="preserve">3912245	</t>
  </si>
  <si>
    <t xml:space="preserve">|84271776	</t>
  </si>
  <si>
    <t xml:space="preserve">999226754334847	</t>
  </si>
  <si>
    <t>[维多利亚瀑布]维多利亚大瀑布酒店(The Victoria Falls Hotel)(110036612)</t>
  </si>
  <si>
    <t>DOUBLE Classic Double&lt;2人入住&gt;&lt;早餐&gt;</t>
  </si>
  <si>
    <t>DANZIGER/ERNEST CHRISTOPHER</t>
  </si>
  <si>
    <t xml:space="preserve">3917617	</t>
  </si>
  <si>
    <t xml:space="preserve">3864636	</t>
  </si>
  <si>
    <t xml:space="preserve">999227448053600	</t>
  </si>
  <si>
    <t>[曼谷]曼谷花开Q盒酒店(Q Box Hotel Bangkok Blossom)(97602750)</t>
  </si>
  <si>
    <t>两张特大床两卧房（复式）&lt;2人入住&gt;</t>
  </si>
  <si>
    <t>CHAN/MEI YU</t>
  </si>
  <si>
    <t xml:space="preserve">4079672	</t>
  </si>
  <si>
    <t xml:space="preserve">BK000960	</t>
  </si>
  <si>
    <t xml:space="preserve">999227448202282	</t>
  </si>
  <si>
    <t>COOK/BRIAN LAM</t>
  </si>
  <si>
    <t xml:space="preserve">4079694	</t>
  </si>
  <si>
    <t xml:space="preserve">999228009426420	</t>
  </si>
  <si>
    <t>[福斯－杜伊瓜苏]宜必思伊瓜苏酒店(Ibis Foz Do Iguaçu)(80332037)</t>
  </si>
  <si>
    <t>标准双人床房&lt;2人入住&gt;&lt;早餐&gt;</t>
  </si>
  <si>
    <t>LI/YIQI,LI/YINGHONG</t>
  </si>
  <si>
    <t xml:space="preserve">4102457	</t>
  </si>
  <si>
    <t xml:space="preserve">999228015586338	</t>
  </si>
  <si>
    <t>[普吉岛]普吉岛魅力度假村(The Charm Resort Phuket)(55270469)</t>
  </si>
  <si>
    <t>Twin/Double room - De Luxe&lt;2人入住&gt;&lt;早餐&gt;</t>
  </si>
  <si>
    <t>WEI/QIPENG</t>
  </si>
  <si>
    <t xml:space="preserve">4104548	</t>
  </si>
  <si>
    <t xml:space="preserve">999228334424379	</t>
  </si>
  <si>
    <t>LIAO/YUNG-TANG,TSENG/YU-NI</t>
  </si>
  <si>
    <t xml:space="preserve">4199651	</t>
  </si>
  <si>
    <t xml:space="preserve">BK000936	</t>
  </si>
  <si>
    <t xml:space="preserve">999228340552610	</t>
  </si>
  <si>
    <t>[曼谷]中国城阿尔瓦娜快捷酒店(Arawana Express Chinatown)(90400885)</t>
  </si>
  <si>
    <t>Deluxe Queen with Balcony&lt;2人入住&gt;</t>
  </si>
  <si>
    <t>KAMOHARA/SHINO,KAMOHARA/KIYOTO</t>
  </si>
  <si>
    <t xml:space="preserve">4203929	</t>
  </si>
  <si>
    <t xml:space="preserve">13a734847c8e11ee9be7a085b-1	</t>
  </si>
  <si>
    <t xml:space="preserve">999228359356944	</t>
  </si>
  <si>
    <t>YAN/YIN</t>
  </si>
  <si>
    <t xml:space="preserve">4212762	</t>
  </si>
  <si>
    <t xml:space="preserve">999228366936972	</t>
  </si>
  <si>
    <t>[拉普拉普]皇宫水上乐园度假村(Jpark Island Resort &amp; Waterpark Cebu)(109329158)</t>
  </si>
  <si>
    <t>豪华房&lt;2人入住&gt;&lt;不退款&gt;&lt;早餐&gt;</t>
  </si>
  <si>
    <t>AHN/BYUNGMOO</t>
  </si>
  <si>
    <t xml:space="preserve">4217422	</t>
  </si>
  <si>
    <t xml:space="preserve">999228432656152	</t>
  </si>
  <si>
    <t>[普吉岛]奈涵度假村(The Nai Harn)(56140505)</t>
  </si>
  <si>
    <t>海洋景豪华房&lt;2人入住&gt;&lt;早餐&gt;</t>
  </si>
  <si>
    <t>Wu/Bote</t>
  </si>
  <si>
    <t xml:space="preserve">4237923	</t>
  </si>
  <si>
    <t xml:space="preserve">3448207733	</t>
  </si>
  <si>
    <t xml:space="preserve">28498659202	</t>
  </si>
  <si>
    <t>[哥打京那巴鲁]哥打京那巴鲁阁蓝帝酒店(Grandis Hotel Kota Kinabalu)(109330363)</t>
  </si>
  <si>
    <t>高级房&lt;2人入住&gt;&lt;不退款&gt;&lt;早餐&gt;</t>
  </si>
  <si>
    <t>WANG/SIMAN,DAI/RONGXI</t>
  </si>
  <si>
    <t xml:space="preserve">4265647	</t>
  </si>
  <si>
    <t xml:space="preserve">344355281	</t>
  </si>
  <si>
    <t xml:space="preserve">999228507782984	</t>
  </si>
  <si>
    <t>[米兰]奥纳托酒店- B&amp;B酒店集团(B&amp;B Hotel Milano Ornato)(60480351)</t>
  </si>
  <si>
    <t>标准双床房&lt;2人入住&gt;</t>
  </si>
  <si>
    <t>ZHANG/YANI,XIAO/JIAJUN</t>
  </si>
  <si>
    <t xml:space="preserve">4268230	</t>
  </si>
  <si>
    <t xml:space="preserve">999228552970006	</t>
  </si>
  <si>
    <t>[尼斯]尼斯纽约贝斯特韦斯特精品酒店(Best Western Premier Hotel Roosevelt)(95689149)</t>
  </si>
  <si>
    <t>经典双人床房&lt;2人入住&gt;&lt;早餐&gt;</t>
  </si>
  <si>
    <t>TANG/AILING,CHENG/KANG</t>
  </si>
  <si>
    <t xml:space="preserve">4279037	</t>
  </si>
  <si>
    <t xml:space="preserve">CONF#: 92409070	</t>
  </si>
  <si>
    <t xml:space="preserve">999228569012093	</t>
  </si>
  <si>
    <t>[吉隆坡]吉隆坡丽思卡尔顿酒店(The Ritz-Carlton, Kuala Lumpur)(55299070)</t>
  </si>
  <si>
    <t>豪华房&lt;2人入住&gt;&lt;早餐&gt;</t>
  </si>
  <si>
    <t>LIN/YITING</t>
  </si>
  <si>
    <t xml:space="preserve">4297242	</t>
  </si>
  <si>
    <t xml:space="preserve">348183216	</t>
  </si>
  <si>
    <t xml:space="preserve">999229462565522	</t>
  </si>
  <si>
    <t>[巴黎]巴黎中心埃菲尔铁塔美居酒店(Mercure Paris Centre Tour Eiffel)(55280789)</t>
  </si>
  <si>
    <t>精致双人床房带双人沙发床&lt;2人入住&gt;&lt;不退款&gt;</t>
  </si>
  <si>
    <t>DENG/HONGLI</t>
  </si>
  <si>
    <t xml:space="preserve">4538327	</t>
  </si>
  <si>
    <t xml:space="preserve">46405488	</t>
  </si>
  <si>
    <t xml:space="preserve">999229532403687	</t>
  </si>
  <si>
    <t>[普吉岛]普吉岛巴东海滩中央智选假日酒店 - IHG 旗下酒店(Holiday Inn Express Phuket Patong Beach Central, an IHG Hotel)(55439455)</t>
  </si>
  <si>
    <t>园景标准特大床房&lt;2人入住&gt;&lt;不退款&gt;&lt;早餐&gt;</t>
  </si>
  <si>
    <t>ZHANG/YIHENG</t>
  </si>
  <si>
    <t xml:space="preserve">4556745	</t>
  </si>
  <si>
    <t xml:space="preserve">353988	</t>
  </si>
  <si>
    <t xml:space="preserve">29555269860	</t>
  </si>
  <si>
    <t>园景标准双床房&lt;2人入住&gt;&lt;不退款&gt;&lt;早餐&gt;</t>
  </si>
  <si>
    <t>YAN/XUELIAN,CHEN/BENFANG</t>
  </si>
  <si>
    <t xml:space="preserve">4566664	</t>
  </si>
  <si>
    <t xml:space="preserve">354184	</t>
  </si>
  <si>
    <t xml:space="preserve">999229645959691	</t>
  </si>
  <si>
    <t>[新加坡]樟宜机场皇冠假日酒店  - IHG 旗下酒店(Crowne Plaza Changi Airport, an IHG Hotel)(55280749)</t>
  </si>
  <si>
    <t>1 张特大床标准无烟房&lt;2人入住&gt;&lt;不退款&gt;</t>
  </si>
  <si>
    <t>LI/XIAO</t>
  </si>
  <si>
    <t xml:space="preserve">4585263	</t>
  </si>
  <si>
    <t xml:space="preserve">27809250	</t>
  </si>
  <si>
    <t xml:space="preserve">999229699873253	</t>
  </si>
  <si>
    <t>宝石翼楼标准特大床房&lt;2人入住&gt;&lt;不退款&gt;</t>
  </si>
  <si>
    <t>Wang/Chan</t>
  </si>
  <si>
    <t xml:space="preserve">4594072	</t>
  </si>
  <si>
    <t xml:space="preserve">29880495	</t>
  </si>
  <si>
    <t xml:space="preserve">999230003327298	</t>
  </si>
  <si>
    <t>[云顶高原]云顶高原瑞园酒店及高级公寓(Swiss-Garden Hotel &amp; Residences, Genting Highlands)(77372292)</t>
  </si>
  <si>
    <t>豪华双床房&lt;2人入住&gt;&lt;不退款&gt;&lt;早餐&gt;</t>
  </si>
  <si>
    <t>MOHD RAHIM/DINA SHAZANA</t>
  </si>
  <si>
    <t xml:space="preserve">4655897	</t>
  </si>
  <si>
    <t xml:space="preserve">288861	</t>
  </si>
  <si>
    <t xml:space="preserve">999230010433934	</t>
  </si>
  <si>
    <t>标准房&lt;2人入住&gt;&lt;不退款&gt;&lt;早餐&gt;</t>
  </si>
  <si>
    <t>Xu/Qiong</t>
  </si>
  <si>
    <t xml:space="preserve">4657958	</t>
  </si>
  <si>
    <t xml:space="preserve">68651740	</t>
  </si>
  <si>
    <t xml:space="preserve">999228586414253	</t>
  </si>
  <si>
    <t>CNY</t>
  </si>
  <si>
    <t>CA13030240208CNY</t>
  </si>
  <si>
    <t>，</t>
  </si>
  <si>
    <t>4265647 出入账不变，另生成工单收款120RMB， 补款单999228586414253</t>
  </si>
  <si>
    <t xml:space="preserve"> 60582.39 HKD</t>
  </si>
  <si>
    <t>A240208100705481</t>
  </si>
  <si>
    <t>A240208100752481</t>
  </si>
  <si>
    <t>130.21-129=1.21HKD</t>
  </si>
  <si>
    <t>CNY / HKD 当前参考汇率: 1.085104767</t>
  </si>
  <si>
    <t>总计：120 CNY/
130.21 HKD</t>
  </si>
  <si>
    <t>总计：130.21+60582.39=60712.6HKD</t>
  </si>
  <si>
    <t>直采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</si>
  <si>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</si>
  <si>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</si>
  <si>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</si>
  <si>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</si>
  <si>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</si>
  <si>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</si>
  <si>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</si>
  <si>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</si>
  <si>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</si>
  <si>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</si>
  <si>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</si>
  <si>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</si>
  <si>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</si>
  <si>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</si>
  <si>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</si>
  <si>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</si>
  <si>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</si>
  <si>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</si>
  <si>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</si>
  <si>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2024-01-28</t>
  </si>
  <si>
    <t>4657958</t>
  </si>
  <si>
    <t>新加坡樟宜机场皇冠假日酒店</t>
  </si>
  <si>
    <t>Xu Qiong</t>
  </si>
  <si>
    <t>2024-02-04</t>
  </si>
  <si>
    <t>2024-02-05</t>
  </si>
  <si>
    <t>退房日周结</t>
  </si>
  <si>
    <t>1784.00</t>
  </si>
  <si>
    <t>1937.02</t>
  </si>
  <si>
    <t>0</t>
  </si>
  <si>
    <t>0.00</t>
  </si>
  <si>
    <t>携程汇智国际直连</t>
  </si>
  <si>
    <t>925</t>
  </si>
  <si>
    <t>2024-01-30 10:29:04</t>
  </si>
  <si>
    <t>否</t>
  </si>
  <si>
    <t>汇智国际旅游发展有限公司</t>
  </si>
  <si>
    <t>新加坡</t>
  </si>
  <si>
    <t>4655897</t>
  </si>
  <si>
    <t>云顶高原瑞园酒店及高级公寓</t>
  </si>
  <si>
    <t>MOHD RAHIM DINA SHAZANA</t>
  </si>
  <si>
    <t>417.00</t>
  </si>
  <si>
    <t>452.77</t>
  </si>
  <si>
    <t>2024-01-28 13:02:51</t>
  </si>
  <si>
    <t>马来西亚</t>
  </si>
  <si>
    <t>2024-01-14</t>
  </si>
  <si>
    <t>4594072</t>
  </si>
  <si>
    <t>Wang Chan</t>
  </si>
  <si>
    <t>1720.00</t>
  </si>
  <si>
    <t>1871.19</t>
  </si>
  <si>
    <t>2024-01-16 22:21:21</t>
  </si>
  <si>
    <t>2024-01-12</t>
  </si>
  <si>
    <t>4585263</t>
  </si>
  <si>
    <t>LI XIAO</t>
  </si>
  <si>
    <t>1800.00</t>
  </si>
  <si>
    <t>1958.44</t>
  </si>
  <si>
    <t>2024-01-15 11:42:24</t>
  </si>
  <si>
    <t>2024-01-08</t>
  </si>
  <si>
    <t>4566664</t>
  </si>
  <si>
    <t>普吉岛芭东海滩中央智选假日酒店  (SHA Extra Plus)</t>
  </si>
  <si>
    <t>YAN XUELIAN,CHEN BENFANG</t>
  </si>
  <si>
    <t>2024-02-03</t>
  </si>
  <si>
    <t>1300.00</t>
  </si>
  <si>
    <t>1417.20</t>
  </si>
  <si>
    <t>2024-01-09 11:11:28</t>
  </si>
  <si>
    <t>泰国</t>
  </si>
  <si>
    <t>2024-01-06</t>
  </si>
  <si>
    <t>4556745</t>
  </si>
  <si>
    <t>ZHANG YIHENG</t>
  </si>
  <si>
    <t>1299.99</t>
  </si>
  <si>
    <t>1417.66</t>
  </si>
  <si>
    <t>2024-01-07 10:28:03</t>
  </si>
  <si>
    <t>2024-01-03</t>
  </si>
  <si>
    <t>4538327</t>
  </si>
  <si>
    <t>巴黎中心埃菲尔铁塔美爵酒店</t>
  </si>
  <si>
    <t>DENG HONGLI</t>
  </si>
  <si>
    <t>17487.75</t>
  </si>
  <si>
    <t>19095.60</t>
  </si>
  <si>
    <t>2024-01-03 14:29:58</t>
  </si>
  <si>
    <t>直连</t>
  </si>
  <si>
    <t>法国</t>
  </si>
  <si>
    <t>2023-11-21</t>
  </si>
  <si>
    <t>4297242</t>
  </si>
  <si>
    <t>吉隆坡丽思卡尔顿酒店</t>
  </si>
  <si>
    <t>LIN YITING</t>
  </si>
  <si>
    <t>2024-01-31</t>
  </si>
  <si>
    <t>4784.41</t>
  </si>
  <si>
    <t>5190.85</t>
  </si>
  <si>
    <t>2023-11-21 16:17:22</t>
  </si>
  <si>
    <t>2023-11-16</t>
  </si>
  <si>
    <t>4265647</t>
  </si>
  <si>
    <t>格兰迪酒店&amp;度假村</t>
  </si>
  <si>
    <t>WANG SIMAN,DAI RONGXI</t>
  </si>
  <si>
    <t>2024-02-02</t>
  </si>
  <si>
    <t>1340.99</t>
  </si>
  <si>
    <t>1441.62</t>
  </si>
  <si>
    <t>1570.62</t>
  </si>
  <si>
    <t>129</t>
  </si>
  <si>
    <t>120</t>
  </si>
  <si>
    <t>2023-11-16 14:46:29</t>
  </si>
  <si>
    <t>2023-11-08</t>
  </si>
  <si>
    <t>4217422</t>
  </si>
  <si>
    <t>皇宫水上乐园度假村</t>
  </si>
  <si>
    <t>AHN BYUNGMOO</t>
  </si>
  <si>
    <t>2680.69</t>
  </si>
  <si>
    <t>2873.50</t>
  </si>
  <si>
    <t>2023-11-08 19:00:00</t>
  </si>
  <si>
    <t>菲律宾</t>
  </si>
  <si>
    <t>2023-11-06</t>
  </si>
  <si>
    <t>4203929</t>
  </si>
  <si>
    <t>曼谷唐人街阿拉瓦纳快捷酒店</t>
  </si>
  <si>
    <t>KAMOHARA SHINO,KAMOHARA KIYOTO</t>
  </si>
  <si>
    <t>2024-02-01</t>
  </si>
  <si>
    <t>741.46</t>
  </si>
  <si>
    <t>793.68</t>
  </si>
  <si>
    <t>2023-11-06 18:11:07</t>
  </si>
  <si>
    <t>2023-11-05</t>
  </si>
  <si>
    <t>4199651</t>
  </si>
  <si>
    <t>曼谷铂派酒店</t>
  </si>
  <si>
    <t>LIAO YUNG-TANG,TSENG YU-NI</t>
  </si>
  <si>
    <t>2024-01-30</t>
  </si>
  <si>
    <t>1999.66</t>
  </si>
  <si>
    <t>2140.50</t>
  </si>
  <si>
    <t>2023-11-05 22:55:20</t>
  </si>
  <si>
    <t>2023-10-16</t>
  </si>
  <si>
    <t>4079694</t>
  </si>
  <si>
    <t>COOK BRIAN LAM</t>
  </si>
  <si>
    <t>1697.61</t>
  </si>
  <si>
    <t>1813.30</t>
  </si>
  <si>
    <t>2023-10-16 13:38:33</t>
  </si>
  <si>
    <t>4079672</t>
  </si>
  <si>
    <t>CHAN MEI YU</t>
  </si>
  <si>
    <t>2023-10-16 13:28:36</t>
  </si>
  <si>
    <t>2023-09-12</t>
  </si>
  <si>
    <t>3917617</t>
  </si>
  <si>
    <t>维多利亚瀑布酒店</t>
  </si>
  <si>
    <t>DANZIGER ERNEST CHRISTOPHER</t>
  </si>
  <si>
    <t>5841.76</t>
  </si>
  <si>
    <t>6221.26</t>
  </si>
  <si>
    <t>2023-09-12 00:08:55</t>
  </si>
  <si>
    <t>津巴布韦</t>
  </si>
  <si>
    <t>2023-09-10</t>
  </si>
  <si>
    <t>3912245</t>
  </si>
  <si>
    <t>死海温泉酒店</t>
  </si>
  <si>
    <t>LAYA BORROMEO PATRICIA,TATOJIMENEZ DANIEL</t>
  </si>
  <si>
    <t>828.67</t>
  </si>
  <si>
    <t>882.50</t>
  </si>
  <si>
    <t>2023-09-10 23:47:27</t>
  </si>
  <si>
    <t>约旦</t>
  </si>
  <si>
    <t>2023-07-29</t>
  </si>
  <si>
    <t>3704467</t>
  </si>
  <si>
    <t>罗马斯科特豪斯酒店</t>
  </si>
  <si>
    <t>zhao xiaojiao,zhao xiaojiao</t>
  </si>
  <si>
    <t>1659.91</t>
  </si>
  <si>
    <t>1807.00</t>
  </si>
  <si>
    <t>2023-07-29 21:00:32</t>
  </si>
  <si>
    <t>意大利</t>
  </si>
  <si>
    <t>2023-03-29</t>
  </si>
  <si>
    <t>3181216</t>
  </si>
  <si>
    <t>巴厘岛库塔奥拉库库精品度假村 - CHSE 认证</t>
  </si>
  <si>
    <t>ZIELINSKI KATRINA</t>
  </si>
  <si>
    <t>2181.83</t>
  </si>
  <si>
    <t>2485.00</t>
  </si>
  <si>
    <t>2023-03-29 19:34:52</t>
  </si>
  <si>
    <t>印度尼西亚</t>
  </si>
  <si>
    <t>3181184</t>
  </si>
  <si>
    <t>HYDER ANDREW,HART EMILY</t>
  </si>
  <si>
    <t>4363.66</t>
  </si>
  <si>
    <t>4970.00</t>
  </si>
  <si>
    <t>2023-03-29 19:24:23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</si>
</sst>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46</xdr:row>
      <xdr:rowOff>0</xdr:rowOff>
    </xdr:from>
    <xdr:to>
      <xdr:col>15</xdr:col>
      <xdr:colOff>314325</xdr:colOff>
      <xdr:row>73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172200"/>
          <a:ext cx="11068050" cy="479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19</xdr:col>
      <xdr:colOff>361950</xdr:colOff>
      <xdr:row>91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315700"/>
          <a:ext cx="13858875" cy="2657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14</xdr:col>
      <xdr:colOff>247650</xdr:colOff>
      <xdr:row>47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182225" cy="5372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45322</v>
      </c>
      <c r="G2" s="6">
        <v>45327</v>
      </c>
      <c r="H2" s="4">
        <v>2</v>
      </c>
      <c r="I2" s="4">
        <v>5</v>
      </c>
      <c r="J2" s="4">
        <v>10</v>
      </c>
      <c r="K2" s="4" t="s">
        <v>30</v>
      </c>
      <c r="L2" s="4">
        <v>4970</v>
      </c>
      <c r="M2" s="4">
        <v>4970</v>
      </c>
      <c r="N2" s="4" t="s">
        <v>31</v>
      </c>
      <c r="O2" s="4" t="s">
        <v>32</v>
      </c>
      <c r="P2" s="4" t="s">
        <v>33</v>
      </c>
      <c r="Q2" s="4">
        <v>0</v>
      </c>
      <c r="R2" s="7">
        <v>45014</v>
      </c>
      <c r="S2" s="6">
        <v>45330</v>
      </c>
      <c r="T2" s="4" t="s">
        <v>34</v>
      </c>
      <c r="U2" s="4">
        <v>4970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45322</v>
      </c>
      <c r="G3" s="6">
        <v>45327</v>
      </c>
      <c r="H3" s="4">
        <v>1</v>
      </c>
      <c r="I3" s="4">
        <v>5</v>
      </c>
      <c r="J3" s="4">
        <v>5</v>
      </c>
      <c r="K3" s="4" t="s">
        <v>30</v>
      </c>
      <c r="L3" s="4">
        <v>2485</v>
      </c>
      <c r="M3" s="4">
        <v>2485</v>
      </c>
      <c r="N3" s="4" t="s">
        <v>38</v>
      </c>
      <c r="O3" s="4" t="s">
        <v>32</v>
      </c>
      <c r="P3" s="4" t="s">
        <v>33</v>
      </c>
      <c r="Q3" s="4">
        <v>0</v>
      </c>
      <c r="R3" s="7">
        <v>45014</v>
      </c>
      <c r="S3" s="6">
        <v>45330</v>
      </c>
      <c r="T3" s="4" t="s">
        <v>34</v>
      </c>
      <c r="U3" s="4">
        <v>2485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45325</v>
      </c>
      <c r="G4" s="6">
        <v>45327</v>
      </c>
      <c r="H4" s="4">
        <v>1</v>
      </c>
      <c r="I4" s="4">
        <v>2</v>
      </c>
      <c r="J4" s="4">
        <v>2</v>
      </c>
      <c r="K4" s="4" t="s">
        <v>30</v>
      </c>
      <c r="L4" s="4">
        <v>1182.94</v>
      </c>
      <c r="M4" s="4">
        <v>1182.94</v>
      </c>
      <c r="N4" s="4" t="s">
        <v>44</v>
      </c>
      <c r="O4" s="4" t="s">
        <v>32</v>
      </c>
      <c r="P4" s="4" t="s">
        <v>33</v>
      </c>
      <c r="Q4" s="4">
        <v>0</v>
      </c>
      <c r="R4" s="7">
        <v>45110</v>
      </c>
      <c r="S4" s="6">
        <v>45330</v>
      </c>
      <c r="T4" s="4" t="s">
        <v>34</v>
      </c>
      <c r="U4" s="4">
        <v>1182.94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42</v>
      </c>
      <c r="E5" s="4" t="s">
        <v>48</v>
      </c>
      <c r="F5" s="6">
        <v>45326</v>
      </c>
      <c r="G5" s="6">
        <v>45327</v>
      </c>
      <c r="H5" s="4">
        <v>1</v>
      </c>
      <c r="I5" s="4">
        <v>1</v>
      </c>
      <c r="J5" s="4">
        <v>1</v>
      </c>
      <c r="K5" s="4" t="s">
        <v>30</v>
      </c>
      <c r="L5" s="4">
        <v>483.5</v>
      </c>
      <c r="M5" s="4">
        <v>483.5</v>
      </c>
      <c r="N5" s="4" t="s">
        <v>49</v>
      </c>
      <c r="O5" s="4" t="s">
        <v>32</v>
      </c>
      <c r="P5" s="4" t="s">
        <v>33</v>
      </c>
      <c r="Q5" s="4">
        <v>0</v>
      </c>
      <c r="R5" s="7">
        <v>45116.0000115741</v>
      </c>
      <c r="S5" s="6">
        <v>45330</v>
      </c>
      <c r="T5" s="4" t="s">
        <v>34</v>
      </c>
      <c r="U5" s="4">
        <v>483.5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45325</v>
      </c>
      <c r="G6" s="6">
        <v>45327</v>
      </c>
      <c r="H6" s="4">
        <v>1</v>
      </c>
      <c r="I6" s="4">
        <v>2</v>
      </c>
      <c r="J6" s="4">
        <v>2</v>
      </c>
      <c r="K6" s="4" t="s">
        <v>30</v>
      </c>
      <c r="L6" s="4">
        <v>406.9</v>
      </c>
      <c r="M6" s="4">
        <v>406.9</v>
      </c>
      <c r="N6" s="4" t="s">
        <v>55</v>
      </c>
      <c r="O6" s="4" t="s">
        <v>32</v>
      </c>
      <c r="P6" s="4" t="s">
        <v>33</v>
      </c>
      <c r="Q6" s="4">
        <v>0</v>
      </c>
      <c r="R6" s="7">
        <v>45127</v>
      </c>
      <c r="S6" s="6">
        <v>45330</v>
      </c>
      <c r="T6" s="4" t="s">
        <v>34</v>
      </c>
      <c r="U6" s="4">
        <v>406.9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47</v>
      </c>
      <c r="B7" s="4" t="s">
        <v>26</v>
      </c>
      <c r="C7" s="4" t="s">
        <v>58</v>
      </c>
      <c r="D7" s="4" t="s">
        <v>42</v>
      </c>
      <c r="E7" s="4" t="s">
        <v>48</v>
      </c>
      <c r="F7" s="6">
        <v>45326</v>
      </c>
      <c r="G7" s="6">
        <v>45327</v>
      </c>
      <c r="H7" s="4">
        <v>1</v>
      </c>
      <c r="I7" s="4">
        <v>1</v>
      </c>
      <c r="J7" s="4">
        <v>1</v>
      </c>
      <c r="K7" s="4" t="s">
        <v>30</v>
      </c>
      <c r="L7" s="4">
        <v>-483.5</v>
      </c>
      <c r="M7" s="4">
        <v>-483.5</v>
      </c>
      <c r="N7" s="4" t="s">
        <v>49</v>
      </c>
      <c r="O7" s="4" t="s">
        <v>32</v>
      </c>
      <c r="P7" s="4" t="s">
        <v>33</v>
      </c>
      <c r="Q7" s="4">
        <v>0</v>
      </c>
      <c r="R7" s="7">
        <v>45116.0000115741</v>
      </c>
      <c r="S7" s="6">
        <v>45330</v>
      </c>
      <c r="T7" s="4" t="s">
        <v>34</v>
      </c>
      <c r="U7" s="4">
        <v>-483.5</v>
      </c>
      <c r="V7" s="4">
        <v>0</v>
      </c>
      <c r="W7" s="4">
        <v>0</v>
      </c>
      <c r="X7" s="4" t="s">
        <v>50</v>
      </c>
      <c r="Y7" s="4" t="s">
        <v>51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45323</v>
      </c>
      <c r="G8" s="6">
        <v>45327</v>
      </c>
      <c r="H8" s="4">
        <v>1</v>
      </c>
      <c r="I8" s="4">
        <v>4</v>
      </c>
      <c r="J8" s="4">
        <v>4</v>
      </c>
      <c r="K8" s="4" t="s">
        <v>30</v>
      </c>
      <c r="L8" s="4">
        <v>1807</v>
      </c>
      <c r="M8" s="4">
        <v>1807</v>
      </c>
      <c r="N8" s="4" t="s">
        <v>62</v>
      </c>
      <c r="O8" s="4" t="s">
        <v>32</v>
      </c>
      <c r="P8" s="4" t="s">
        <v>33</v>
      </c>
      <c r="Q8" s="4">
        <v>0</v>
      </c>
      <c r="R8" s="7">
        <v>45136</v>
      </c>
      <c r="S8" s="6">
        <v>45330</v>
      </c>
      <c r="T8" s="4" t="s">
        <v>34</v>
      </c>
      <c r="U8" s="4">
        <v>1807</v>
      </c>
      <c r="V8" s="4">
        <v>0</v>
      </c>
      <c r="W8" s="4">
        <v>0</v>
      </c>
      <c r="X8" s="4" t="s">
        <v>63</v>
      </c>
      <c r="Y8" s="4" t="s">
        <v>51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45325</v>
      </c>
      <c r="G9" s="6">
        <v>45327</v>
      </c>
      <c r="H9" s="4">
        <v>2</v>
      </c>
      <c r="I9" s="4">
        <v>2</v>
      </c>
      <c r="J9" s="4">
        <v>4</v>
      </c>
      <c r="K9" s="4" t="s">
        <v>30</v>
      </c>
      <c r="L9" s="4">
        <v>1142.04</v>
      </c>
      <c r="M9" s="4">
        <v>1142.04</v>
      </c>
      <c r="N9" s="4" t="s">
        <v>67</v>
      </c>
      <c r="O9" s="4" t="s">
        <v>32</v>
      </c>
      <c r="P9" s="4" t="s">
        <v>33</v>
      </c>
      <c r="Q9" s="4">
        <v>0</v>
      </c>
      <c r="R9" s="7">
        <v>45159</v>
      </c>
      <c r="S9" s="6">
        <v>45330</v>
      </c>
      <c r="T9" s="4" t="s">
        <v>34</v>
      </c>
      <c r="U9" s="4">
        <v>1142.04</v>
      </c>
      <c r="V9" s="4">
        <v>0</v>
      </c>
      <c r="W9" s="4">
        <v>0</v>
      </c>
      <c r="X9" s="4" t="s">
        <v>68</v>
      </c>
      <c r="Y9" s="4" t="s">
        <v>51</v>
      </c>
    </row>
    <row r="10" s="4" customFormat="1" spans="1:25">
      <c r="A10" s="4" t="s">
        <v>64</v>
      </c>
      <c r="B10" s="4" t="s">
        <v>26</v>
      </c>
      <c r="C10" s="4" t="s">
        <v>58</v>
      </c>
      <c r="D10" s="4" t="s">
        <v>65</v>
      </c>
      <c r="E10" s="4" t="s">
        <v>66</v>
      </c>
      <c r="F10" s="6">
        <v>45325</v>
      </c>
      <c r="G10" s="6">
        <v>45327</v>
      </c>
      <c r="H10" s="4">
        <v>2</v>
      </c>
      <c r="I10" s="4">
        <v>2</v>
      </c>
      <c r="J10" s="4">
        <v>4</v>
      </c>
      <c r="K10" s="4" t="s">
        <v>30</v>
      </c>
      <c r="L10" s="4">
        <v>-1142.04</v>
      </c>
      <c r="M10" s="4">
        <v>-1142.04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45159</v>
      </c>
      <c r="S10" s="6">
        <v>45330</v>
      </c>
      <c r="T10" s="4" t="s">
        <v>34</v>
      </c>
      <c r="U10" s="4">
        <v>-1142.04</v>
      </c>
      <c r="V10" s="4">
        <v>0</v>
      </c>
      <c r="W10" s="4">
        <v>0</v>
      </c>
      <c r="X10" s="4" t="s">
        <v>68</v>
      </c>
      <c r="Y10" s="4" t="s">
        <v>51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45326</v>
      </c>
      <c r="G11" s="6">
        <v>45327</v>
      </c>
      <c r="H11" s="4">
        <v>1</v>
      </c>
      <c r="I11" s="4">
        <v>1</v>
      </c>
      <c r="J11" s="4">
        <v>1</v>
      </c>
      <c r="K11" s="4" t="s">
        <v>30</v>
      </c>
      <c r="L11" s="4">
        <v>882.5</v>
      </c>
      <c r="M11" s="4">
        <v>882.5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45179.0000115741</v>
      </c>
      <c r="S11" s="6">
        <v>45330</v>
      </c>
      <c r="T11" s="4" t="s">
        <v>34</v>
      </c>
      <c r="U11" s="4">
        <v>882.5</v>
      </c>
      <c r="V11" s="4">
        <v>0</v>
      </c>
      <c r="W11" s="4">
        <v>0</v>
      </c>
      <c r="X11" s="4" t="s">
        <v>73</v>
      </c>
      <c r="Y11" s="4" t="s">
        <v>74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45325</v>
      </c>
      <c r="G12" s="6">
        <v>45327</v>
      </c>
      <c r="H12" s="4">
        <v>1</v>
      </c>
      <c r="I12" s="4">
        <v>2</v>
      </c>
      <c r="J12" s="4">
        <v>2</v>
      </c>
      <c r="K12" s="4" t="s">
        <v>30</v>
      </c>
      <c r="L12" s="4">
        <v>6221.26</v>
      </c>
      <c r="M12" s="4">
        <v>6221.26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45181</v>
      </c>
      <c r="S12" s="6">
        <v>45330</v>
      </c>
      <c r="T12" s="4" t="s">
        <v>34</v>
      </c>
      <c r="U12" s="4">
        <v>6221.26</v>
      </c>
      <c r="V12" s="4">
        <v>0</v>
      </c>
      <c r="W12" s="4">
        <v>0</v>
      </c>
      <c r="X12" s="4" t="s">
        <v>79</v>
      </c>
      <c r="Y12" s="4" t="s">
        <v>80</v>
      </c>
    </row>
    <row r="13" s="4" customFormat="1" spans="1:25">
      <c r="A13" s="4" t="s">
        <v>52</v>
      </c>
      <c r="B13" s="4" t="s">
        <v>26</v>
      </c>
      <c r="C13" s="4" t="s">
        <v>58</v>
      </c>
      <c r="D13" s="4" t="s">
        <v>53</v>
      </c>
      <c r="E13" s="4" t="s">
        <v>54</v>
      </c>
      <c r="F13" s="6">
        <v>45325</v>
      </c>
      <c r="G13" s="6">
        <v>45327</v>
      </c>
      <c r="H13" s="4">
        <v>1</v>
      </c>
      <c r="I13" s="4">
        <v>2</v>
      </c>
      <c r="J13" s="4">
        <v>2</v>
      </c>
      <c r="K13" s="4" t="s">
        <v>30</v>
      </c>
      <c r="L13" s="4">
        <v>-406.9</v>
      </c>
      <c r="M13" s="4">
        <v>-406.9</v>
      </c>
      <c r="N13" s="4" t="s">
        <v>55</v>
      </c>
      <c r="O13" s="4" t="s">
        <v>32</v>
      </c>
      <c r="P13" s="4" t="s">
        <v>33</v>
      </c>
      <c r="Q13" s="4">
        <v>0</v>
      </c>
      <c r="R13" s="7">
        <v>45127</v>
      </c>
      <c r="S13" s="6">
        <v>45330</v>
      </c>
      <c r="T13" s="4" t="s">
        <v>34</v>
      </c>
      <c r="U13" s="4">
        <v>-406.9</v>
      </c>
      <c r="V13" s="4">
        <v>0</v>
      </c>
      <c r="W13" s="4">
        <v>0</v>
      </c>
      <c r="X13" s="4" t="s">
        <v>56</v>
      </c>
      <c r="Y13" s="4" t="s">
        <v>57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45322</v>
      </c>
      <c r="G14" s="6">
        <v>45327</v>
      </c>
      <c r="H14" s="4">
        <v>1</v>
      </c>
      <c r="I14" s="4">
        <v>5</v>
      </c>
      <c r="J14" s="4">
        <v>5</v>
      </c>
      <c r="K14" s="4" t="s">
        <v>30</v>
      </c>
      <c r="L14" s="4">
        <v>1813.3</v>
      </c>
      <c r="M14" s="4">
        <v>1813.3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45215.0000115741</v>
      </c>
      <c r="S14" s="6">
        <v>45330</v>
      </c>
      <c r="T14" s="4" t="s">
        <v>34</v>
      </c>
      <c r="U14" s="4">
        <v>1813.3</v>
      </c>
      <c r="V14" s="4">
        <v>0</v>
      </c>
      <c r="W14" s="4">
        <v>0</v>
      </c>
      <c r="X14" s="4" t="s">
        <v>85</v>
      </c>
      <c r="Y14" s="4" t="s">
        <v>86</v>
      </c>
    </row>
    <row r="15" s="4" customFormat="1" spans="1:25">
      <c r="A15" s="4" t="s">
        <v>87</v>
      </c>
      <c r="B15" s="4" t="s">
        <v>26</v>
      </c>
      <c r="C15" s="4" t="s">
        <v>27</v>
      </c>
      <c r="D15" s="4" t="s">
        <v>82</v>
      </c>
      <c r="E15" s="4" t="s">
        <v>83</v>
      </c>
      <c r="F15" s="6">
        <v>45322</v>
      </c>
      <c r="G15" s="6">
        <v>45327</v>
      </c>
      <c r="H15" s="4">
        <v>1</v>
      </c>
      <c r="I15" s="4">
        <v>5</v>
      </c>
      <c r="J15" s="4">
        <v>5</v>
      </c>
      <c r="K15" s="4" t="s">
        <v>30</v>
      </c>
      <c r="L15" s="4">
        <v>1813.3</v>
      </c>
      <c r="M15" s="4">
        <v>1813.3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45215.0000115741</v>
      </c>
      <c r="S15" s="6">
        <v>45330</v>
      </c>
      <c r="T15" s="4" t="s">
        <v>34</v>
      </c>
      <c r="U15" s="4">
        <v>1813.3</v>
      </c>
      <c r="V15" s="4">
        <v>0</v>
      </c>
      <c r="W15" s="4">
        <v>0</v>
      </c>
      <c r="X15" s="4" t="s">
        <v>89</v>
      </c>
      <c r="Y15" s="4" t="s">
        <v>51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92</v>
      </c>
      <c r="F16" s="6">
        <v>45326</v>
      </c>
      <c r="G16" s="6">
        <v>45327</v>
      </c>
      <c r="H16" s="4">
        <v>1</v>
      </c>
      <c r="I16" s="4">
        <v>1</v>
      </c>
      <c r="J16" s="4">
        <v>1</v>
      </c>
      <c r="K16" s="4" t="s">
        <v>30</v>
      </c>
      <c r="L16" s="4">
        <v>487.04</v>
      </c>
      <c r="M16" s="4">
        <v>487.04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45219</v>
      </c>
      <c r="S16" s="6">
        <v>45330</v>
      </c>
      <c r="T16" s="4" t="s">
        <v>34</v>
      </c>
      <c r="U16" s="4">
        <v>487.04</v>
      </c>
      <c r="V16" s="4">
        <v>0</v>
      </c>
      <c r="W16" s="4">
        <v>0</v>
      </c>
      <c r="X16" s="4" t="s">
        <v>94</v>
      </c>
      <c r="Y16" s="4" t="s">
        <v>51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96</v>
      </c>
      <c r="E17" s="4" t="s">
        <v>97</v>
      </c>
      <c r="F17" s="6">
        <v>45324</v>
      </c>
      <c r="G17" s="6">
        <v>45327</v>
      </c>
      <c r="H17" s="4">
        <v>1</v>
      </c>
      <c r="I17" s="4">
        <v>3</v>
      </c>
      <c r="J17" s="4">
        <v>3</v>
      </c>
      <c r="K17" s="4" t="s">
        <v>30</v>
      </c>
      <c r="L17" s="4">
        <v>2610.93</v>
      </c>
      <c r="M17" s="4">
        <v>2610.93</v>
      </c>
      <c r="N17" s="4" t="s">
        <v>98</v>
      </c>
      <c r="O17" s="4" t="s">
        <v>32</v>
      </c>
      <c r="P17" s="4" t="s">
        <v>33</v>
      </c>
      <c r="Q17" s="4">
        <v>0</v>
      </c>
      <c r="R17" s="7">
        <v>45219</v>
      </c>
      <c r="S17" s="6">
        <v>45330</v>
      </c>
      <c r="T17" s="4" t="s">
        <v>34</v>
      </c>
      <c r="U17" s="4">
        <v>2610.93</v>
      </c>
      <c r="V17" s="4">
        <v>0</v>
      </c>
      <c r="W17" s="4">
        <v>0</v>
      </c>
      <c r="X17" s="4" t="s">
        <v>99</v>
      </c>
      <c r="Y17" s="4" t="s">
        <v>51</v>
      </c>
    </row>
    <row r="18" s="4" customFormat="1" spans="1:25">
      <c r="A18" s="4" t="s">
        <v>95</v>
      </c>
      <c r="B18" s="4" t="s">
        <v>26</v>
      </c>
      <c r="C18" s="4" t="s">
        <v>58</v>
      </c>
      <c r="D18" s="4" t="s">
        <v>96</v>
      </c>
      <c r="E18" s="4" t="s">
        <v>97</v>
      </c>
      <c r="F18" s="6">
        <v>45324</v>
      </c>
      <c r="G18" s="6">
        <v>45327</v>
      </c>
      <c r="H18" s="4">
        <v>1</v>
      </c>
      <c r="I18" s="4">
        <v>3</v>
      </c>
      <c r="J18" s="4">
        <v>3</v>
      </c>
      <c r="K18" s="4" t="s">
        <v>30</v>
      </c>
      <c r="L18" s="4">
        <v>-2610.93</v>
      </c>
      <c r="M18" s="4">
        <v>-2610.93</v>
      </c>
      <c r="N18" s="4" t="s">
        <v>98</v>
      </c>
      <c r="O18" s="4" t="s">
        <v>32</v>
      </c>
      <c r="P18" s="4" t="s">
        <v>33</v>
      </c>
      <c r="Q18" s="4">
        <v>0</v>
      </c>
      <c r="R18" s="7">
        <v>45219</v>
      </c>
      <c r="S18" s="6">
        <v>45330</v>
      </c>
      <c r="T18" s="4" t="s">
        <v>34</v>
      </c>
      <c r="U18" s="4">
        <v>-2610.93</v>
      </c>
      <c r="V18" s="4">
        <v>0</v>
      </c>
      <c r="W18" s="4">
        <v>0</v>
      </c>
      <c r="X18" s="4" t="s">
        <v>99</v>
      </c>
      <c r="Y18" s="4" t="s">
        <v>51</v>
      </c>
    </row>
    <row r="19" s="4" customFormat="1" spans="1:25">
      <c r="A19" s="4" t="s">
        <v>100</v>
      </c>
      <c r="B19" s="4" t="s">
        <v>26</v>
      </c>
      <c r="C19" s="4" t="s">
        <v>27</v>
      </c>
      <c r="D19" s="4" t="s">
        <v>82</v>
      </c>
      <c r="E19" s="4" t="s">
        <v>83</v>
      </c>
      <c r="F19" s="6">
        <v>45321</v>
      </c>
      <c r="G19" s="6">
        <v>45327</v>
      </c>
      <c r="H19" s="4">
        <v>1</v>
      </c>
      <c r="I19" s="4">
        <v>6</v>
      </c>
      <c r="J19" s="4">
        <v>6</v>
      </c>
      <c r="K19" s="4" t="s">
        <v>30</v>
      </c>
      <c r="L19" s="4">
        <v>2140.5</v>
      </c>
      <c r="M19" s="4">
        <v>2140.5</v>
      </c>
      <c r="N19" s="4" t="s">
        <v>101</v>
      </c>
      <c r="O19" s="4" t="s">
        <v>32</v>
      </c>
      <c r="P19" s="4" t="s">
        <v>33</v>
      </c>
      <c r="Q19" s="4">
        <v>0</v>
      </c>
      <c r="R19" s="7">
        <v>45235</v>
      </c>
      <c r="S19" s="6">
        <v>45330</v>
      </c>
      <c r="T19" s="4" t="s">
        <v>34</v>
      </c>
      <c r="U19" s="4">
        <v>2140.5</v>
      </c>
      <c r="V19" s="4">
        <v>0</v>
      </c>
      <c r="W19" s="4">
        <v>0</v>
      </c>
      <c r="X19" s="4" t="s">
        <v>102</v>
      </c>
      <c r="Y19" s="4" t="s">
        <v>103</v>
      </c>
    </row>
    <row r="20" s="4" customFormat="1" spans="1:25">
      <c r="A20" s="4" t="s">
        <v>104</v>
      </c>
      <c r="B20" s="4" t="s">
        <v>26</v>
      </c>
      <c r="C20" s="4" t="s">
        <v>27</v>
      </c>
      <c r="D20" s="4" t="s">
        <v>105</v>
      </c>
      <c r="E20" s="4" t="s">
        <v>106</v>
      </c>
      <c r="F20" s="6">
        <v>45323</v>
      </c>
      <c r="G20" s="6">
        <v>45327</v>
      </c>
      <c r="H20" s="4">
        <v>1</v>
      </c>
      <c r="I20" s="4">
        <v>4</v>
      </c>
      <c r="J20" s="4">
        <v>4</v>
      </c>
      <c r="K20" s="4" t="s">
        <v>30</v>
      </c>
      <c r="L20" s="4">
        <v>793.68</v>
      </c>
      <c r="M20" s="4">
        <v>793.68</v>
      </c>
      <c r="N20" s="4" t="s">
        <v>107</v>
      </c>
      <c r="O20" s="4" t="s">
        <v>32</v>
      </c>
      <c r="P20" s="4" t="s">
        <v>33</v>
      </c>
      <c r="Q20" s="4">
        <v>0</v>
      </c>
      <c r="R20" s="7">
        <v>45236</v>
      </c>
      <c r="S20" s="6">
        <v>45330</v>
      </c>
      <c r="T20" s="4" t="s">
        <v>34</v>
      </c>
      <c r="U20" s="4">
        <v>793.68</v>
      </c>
      <c r="V20" s="4">
        <v>0</v>
      </c>
      <c r="W20" s="4">
        <v>0</v>
      </c>
      <c r="X20" s="4" t="s">
        <v>108</v>
      </c>
      <c r="Y20" s="4" t="s">
        <v>109</v>
      </c>
    </row>
    <row r="21" s="4" customFormat="1" spans="1:25">
      <c r="A21" s="4" t="s">
        <v>110</v>
      </c>
      <c r="B21" s="4" t="s">
        <v>26</v>
      </c>
      <c r="C21" s="4" t="s">
        <v>27</v>
      </c>
      <c r="D21" s="4" t="s">
        <v>42</v>
      </c>
      <c r="E21" s="4" t="s">
        <v>48</v>
      </c>
      <c r="F21" s="6">
        <v>45326</v>
      </c>
      <c r="G21" s="6">
        <v>45327</v>
      </c>
      <c r="H21" s="4">
        <v>1</v>
      </c>
      <c r="I21" s="4">
        <v>1</v>
      </c>
      <c r="J21" s="4">
        <v>1</v>
      </c>
      <c r="K21" s="4" t="s">
        <v>30</v>
      </c>
      <c r="L21" s="4">
        <v>570.18</v>
      </c>
      <c r="M21" s="4">
        <v>570.18</v>
      </c>
      <c r="N21" s="4" t="s">
        <v>111</v>
      </c>
      <c r="O21" s="4" t="s">
        <v>32</v>
      </c>
      <c r="P21" s="4" t="s">
        <v>33</v>
      </c>
      <c r="Q21" s="4">
        <v>0</v>
      </c>
      <c r="R21" s="7">
        <v>45237</v>
      </c>
      <c r="S21" s="6">
        <v>45330</v>
      </c>
      <c r="T21" s="4" t="s">
        <v>34</v>
      </c>
      <c r="U21" s="4">
        <v>570.18</v>
      </c>
      <c r="V21" s="4">
        <v>0</v>
      </c>
      <c r="W21" s="4">
        <v>0</v>
      </c>
      <c r="X21" s="4" t="s">
        <v>112</v>
      </c>
      <c r="Y21" s="4" t="s">
        <v>51</v>
      </c>
    </row>
    <row r="22" s="4" customFormat="1" spans="1:25">
      <c r="A22" s="4" t="s">
        <v>113</v>
      </c>
      <c r="B22" s="4" t="s">
        <v>26</v>
      </c>
      <c r="C22" s="4" t="s">
        <v>27</v>
      </c>
      <c r="D22" s="4" t="s">
        <v>114</v>
      </c>
      <c r="E22" s="4" t="s">
        <v>115</v>
      </c>
      <c r="F22" s="6">
        <v>45325</v>
      </c>
      <c r="G22" s="6">
        <v>45327</v>
      </c>
      <c r="H22" s="4">
        <v>1</v>
      </c>
      <c r="I22" s="4">
        <v>2</v>
      </c>
      <c r="J22" s="4">
        <v>2</v>
      </c>
      <c r="K22" s="4" t="s">
        <v>30</v>
      </c>
      <c r="L22" s="4">
        <v>2873.5</v>
      </c>
      <c r="M22" s="4">
        <v>2873.5</v>
      </c>
      <c r="N22" s="4" t="s">
        <v>116</v>
      </c>
      <c r="O22" s="4" t="s">
        <v>32</v>
      </c>
      <c r="P22" s="4" t="s">
        <v>33</v>
      </c>
      <c r="Q22" s="4">
        <v>0</v>
      </c>
      <c r="R22" s="7">
        <v>45238.0000115741</v>
      </c>
      <c r="S22" s="6">
        <v>45330</v>
      </c>
      <c r="T22" s="4" t="s">
        <v>34</v>
      </c>
      <c r="U22" s="4">
        <v>2873.5</v>
      </c>
      <c r="V22" s="4">
        <v>0</v>
      </c>
      <c r="W22" s="4">
        <v>0</v>
      </c>
      <c r="X22" s="4" t="s">
        <v>117</v>
      </c>
      <c r="Y22" s="4" t="s">
        <v>51</v>
      </c>
    </row>
    <row r="23" s="4" customFormat="1" spans="1:25">
      <c r="A23" s="4" t="s">
        <v>118</v>
      </c>
      <c r="B23" s="4" t="s">
        <v>26</v>
      </c>
      <c r="C23" s="4" t="s">
        <v>27</v>
      </c>
      <c r="D23" s="4" t="s">
        <v>119</v>
      </c>
      <c r="E23" s="4" t="s">
        <v>120</v>
      </c>
      <c r="F23" s="6">
        <v>45325</v>
      </c>
      <c r="G23" s="6">
        <v>45327</v>
      </c>
      <c r="H23" s="4">
        <v>1</v>
      </c>
      <c r="I23" s="4">
        <v>2</v>
      </c>
      <c r="J23" s="4">
        <v>2</v>
      </c>
      <c r="K23" s="4" t="s">
        <v>30</v>
      </c>
      <c r="L23" s="4">
        <v>4243.68</v>
      </c>
      <c r="M23" s="4">
        <v>4243.68</v>
      </c>
      <c r="N23" s="4" t="s">
        <v>121</v>
      </c>
      <c r="O23" s="4" t="s">
        <v>32</v>
      </c>
      <c r="P23" s="4" t="s">
        <v>33</v>
      </c>
      <c r="Q23" s="4">
        <v>0</v>
      </c>
      <c r="R23" s="7">
        <v>45241.0000115741</v>
      </c>
      <c r="S23" s="6">
        <v>45330</v>
      </c>
      <c r="T23" s="4" t="s">
        <v>34</v>
      </c>
      <c r="U23" s="4">
        <v>4243.68</v>
      </c>
      <c r="V23" s="4">
        <v>0</v>
      </c>
      <c r="W23" s="4">
        <v>0</v>
      </c>
      <c r="X23" s="4" t="s">
        <v>122</v>
      </c>
      <c r="Y23" s="4" t="s">
        <v>123</v>
      </c>
    </row>
    <row r="24" s="4" customFormat="1" spans="1:25">
      <c r="A24" s="4" t="s">
        <v>110</v>
      </c>
      <c r="B24" s="4" t="s">
        <v>26</v>
      </c>
      <c r="C24" s="4" t="s">
        <v>58</v>
      </c>
      <c r="D24" s="4" t="s">
        <v>42</v>
      </c>
      <c r="E24" s="4" t="s">
        <v>48</v>
      </c>
      <c r="F24" s="6">
        <v>45326</v>
      </c>
      <c r="G24" s="6">
        <v>45327</v>
      </c>
      <c r="H24" s="4">
        <v>1</v>
      </c>
      <c r="I24" s="4">
        <v>1</v>
      </c>
      <c r="J24" s="4">
        <v>1</v>
      </c>
      <c r="K24" s="4" t="s">
        <v>30</v>
      </c>
      <c r="L24" s="4">
        <v>-570.18</v>
      </c>
      <c r="M24" s="4">
        <v>-570.18</v>
      </c>
      <c r="N24" s="4" t="s">
        <v>111</v>
      </c>
      <c r="O24" s="4" t="s">
        <v>32</v>
      </c>
      <c r="P24" s="4" t="s">
        <v>33</v>
      </c>
      <c r="Q24" s="4">
        <v>0</v>
      </c>
      <c r="R24" s="7">
        <v>45237</v>
      </c>
      <c r="S24" s="6">
        <v>45330</v>
      </c>
      <c r="T24" s="4" t="s">
        <v>34</v>
      </c>
      <c r="U24" s="4">
        <v>-570.18</v>
      </c>
      <c r="V24" s="4">
        <v>0</v>
      </c>
      <c r="W24" s="4">
        <v>0</v>
      </c>
      <c r="X24" s="4" t="s">
        <v>112</v>
      </c>
      <c r="Y24" s="4" t="s">
        <v>51</v>
      </c>
    </row>
    <row r="25" s="4" customFormat="1" spans="1:25">
      <c r="A25" s="4" t="s">
        <v>124</v>
      </c>
      <c r="B25" s="4" t="s">
        <v>26</v>
      </c>
      <c r="C25" s="4" t="s">
        <v>27</v>
      </c>
      <c r="D25" s="4" t="s">
        <v>125</v>
      </c>
      <c r="E25" s="4" t="s">
        <v>126</v>
      </c>
      <c r="F25" s="6">
        <v>45324</v>
      </c>
      <c r="G25" s="6">
        <v>45327</v>
      </c>
      <c r="H25" s="4">
        <v>1</v>
      </c>
      <c r="I25" s="4">
        <v>3</v>
      </c>
      <c r="J25" s="4">
        <v>3</v>
      </c>
      <c r="K25" s="4" t="s">
        <v>30</v>
      </c>
      <c r="L25" s="4">
        <v>1441.62</v>
      </c>
      <c r="M25" s="4">
        <v>1441.62</v>
      </c>
      <c r="N25" s="4" t="s">
        <v>127</v>
      </c>
      <c r="O25" s="4" t="s">
        <v>32</v>
      </c>
      <c r="P25" s="4" t="s">
        <v>33</v>
      </c>
      <c r="Q25" s="4">
        <v>0</v>
      </c>
      <c r="R25" s="7">
        <v>45246.0000115741</v>
      </c>
      <c r="S25" s="6">
        <v>45330</v>
      </c>
      <c r="T25" s="4" t="s">
        <v>34</v>
      </c>
      <c r="U25" s="4">
        <v>1441.62</v>
      </c>
      <c r="V25" s="4">
        <v>0</v>
      </c>
      <c r="W25" s="4">
        <v>0</v>
      </c>
      <c r="X25" s="4" t="s">
        <v>128</v>
      </c>
      <c r="Y25" s="4" t="s">
        <v>129</v>
      </c>
    </row>
    <row r="26" s="4" customFormat="1" spans="1:25">
      <c r="A26" s="4" t="s">
        <v>130</v>
      </c>
      <c r="B26" s="4" t="s">
        <v>26</v>
      </c>
      <c r="C26" s="4" t="s">
        <v>27</v>
      </c>
      <c r="D26" s="4" t="s">
        <v>131</v>
      </c>
      <c r="E26" s="4" t="s">
        <v>132</v>
      </c>
      <c r="F26" s="6">
        <v>45323</v>
      </c>
      <c r="G26" s="6">
        <v>45327</v>
      </c>
      <c r="H26" s="4">
        <v>1</v>
      </c>
      <c r="I26" s="4">
        <v>4</v>
      </c>
      <c r="J26" s="4">
        <v>4</v>
      </c>
      <c r="K26" s="4" t="s">
        <v>30</v>
      </c>
      <c r="L26" s="4">
        <v>2182.08</v>
      </c>
      <c r="M26" s="4">
        <v>2182.08</v>
      </c>
      <c r="N26" s="4" t="s">
        <v>133</v>
      </c>
      <c r="O26" s="4" t="s">
        <v>32</v>
      </c>
      <c r="P26" s="4" t="s">
        <v>33</v>
      </c>
      <c r="Q26" s="4">
        <v>0</v>
      </c>
      <c r="R26" s="7">
        <v>45247</v>
      </c>
      <c r="S26" s="6">
        <v>45330</v>
      </c>
      <c r="T26" s="4" t="s">
        <v>34</v>
      </c>
      <c r="U26" s="4">
        <v>2182.08</v>
      </c>
      <c r="V26" s="4">
        <v>0</v>
      </c>
      <c r="W26" s="4">
        <v>0</v>
      </c>
      <c r="X26" s="4" t="s">
        <v>134</v>
      </c>
      <c r="Y26" s="4" t="s">
        <v>51</v>
      </c>
    </row>
    <row r="27" s="4" customFormat="1" spans="1:25">
      <c r="A27" s="4" t="s">
        <v>135</v>
      </c>
      <c r="B27" s="4" t="s">
        <v>26</v>
      </c>
      <c r="C27" s="4" t="s">
        <v>27</v>
      </c>
      <c r="D27" s="4" t="s">
        <v>136</v>
      </c>
      <c r="E27" s="4" t="s">
        <v>137</v>
      </c>
      <c r="F27" s="6">
        <v>45324</v>
      </c>
      <c r="G27" s="6">
        <v>45327</v>
      </c>
      <c r="H27" s="4">
        <v>1</v>
      </c>
      <c r="I27" s="4">
        <v>3</v>
      </c>
      <c r="J27" s="4">
        <v>3</v>
      </c>
      <c r="K27" s="4" t="s">
        <v>30</v>
      </c>
      <c r="L27" s="4">
        <v>2069.79</v>
      </c>
      <c r="M27" s="4">
        <v>2069.79</v>
      </c>
      <c r="N27" s="4" t="s">
        <v>138</v>
      </c>
      <c r="O27" s="4" t="s">
        <v>32</v>
      </c>
      <c r="P27" s="4" t="s">
        <v>33</v>
      </c>
      <c r="Q27" s="4">
        <v>0</v>
      </c>
      <c r="R27" s="7">
        <v>45250.0000115741</v>
      </c>
      <c r="S27" s="6">
        <v>45330</v>
      </c>
      <c r="T27" s="4" t="s">
        <v>34</v>
      </c>
      <c r="U27" s="4">
        <v>2069.79</v>
      </c>
      <c r="V27" s="4">
        <v>0</v>
      </c>
      <c r="W27" s="4">
        <v>0</v>
      </c>
      <c r="X27" s="4" t="s">
        <v>139</v>
      </c>
      <c r="Y27" s="4" t="s">
        <v>140</v>
      </c>
    </row>
    <row r="28" s="4" customFormat="1" spans="1:25">
      <c r="A28" s="4" t="s">
        <v>141</v>
      </c>
      <c r="B28" s="4" t="s">
        <v>26</v>
      </c>
      <c r="C28" s="4" t="s">
        <v>27</v>
      </c>
      <c r="D28" s="4" t="s">
        <v>142</v>
      </c>
      <c r="E28" s="4" t="s">
        <v>143</v>
      </c>
      <c r="F28" s="6">
        <v>45322</v>
      </c>
      <c r="G28" s="6">
        <v>45327</v>
      </c>
      <c r="H28" s="4">
        <v>1</v>
      </c>
      <c r="I28" s="4">
        <v>5</v>
      </c>
      <c r="J28" s="4">
        <v>5</v>
      </c>
      <c r="K28" s="4" t="s">
        <v>30</v>
      </c>
      <c r="L28" s="4">
        <v>5190.85</v>
      </c>
      <c r="M28" s="4">
        <v>5190.85</v>
      </c>
      <c r="N28" s="4" t="s">
        <v>144</v>
      </c>
      <c r="O28" s="4" t="s">
        <v>32</v>
      </c>
      <c r="P28" s="4" t="s">
        <v>33</v>
      </c>
      <c r="Q28" s="4">
        <v>0</v>
      </c>
      <c r="R28" s="7">
        <v>45251</v>
      </c>
      <c r="S28" s="6">
        <v>45330</v>
      </c>
      <c r="T28" s="4" t="s">
        <v>34</v>
      </c>
      <c r="U28" s="4">
        <v>5190.85</v>
      </c>
      <c r="V28" s="4">
        <v>0</v>
      </c>
      <c r="W28" s="4">
        <v>0</v>
      </c>
      <c r="X28" s="4" t="s">
        <v>145</v>
      </c>
      <c r="Y28" s="4" t="s">
        <v>146</v>
      </c>
    </row>
    <row r="29" s="4" customFormat="1" spans="1:25">
      <c r="A29" s="4" t="s">
        <v>130</v>
      </c>
      <c r="B29" s="4" t="s">
        <v>26</v>
      </c>
      <c r="C29" s="4" t="s">
        <v>58</v>
      </c>
      <c r="D29" s="4" t="s">
        <v>131</v>
      </c>
      <c r="E29" s="4" t="s">
        <v>132</v>
      </c>
      <c r="F29" s="6">
        <v>45323</v>
      </c>
      <c r="G29" s="6">
        <v>45327</v>
      </c>
      <c r="H29" s="4">
        <v>1</v>
      </c>
      <c r="I29" s="4">
        <v>4</v>
      </c>
      <c r="J29" s="4">
        <v>4</v>
      </c>
      <c r="K29" s="4" t="s">
        <v>30</v>
      </c>
      <c r="L29" s="4">
        <v>-2182.08</v>
      </c>
      <c r="M29" s="4">
        <v>-2182.08</v>
      </c>
      <c r="N29" s="4" t="s">
        <v>133</v>
      </c>
      <c r="O29" s="4" t="s">
        <v>32</v>
      </c>
      <c r="P29" s="4" t="s">
        <v>33</v>
      </c>
      <c r="Q29" s="4">
        <v>0</v>
      </c>
      <c r="R29" s="7">
        <v>45247</v>
      </c>
      <c r="S29" s="6">
        <v>45330</v>
      </c>
      <c r="T29" s="4" t="s">
        <v>34</v>
      </c>
      <c r="U29" s="4">
        <v>-2182.08</v>
      </c>
      <c r="V29" s="4">
        <v>0</v>
      </c>
      <c r="W29" s="4">
        <v>0</v>
      </c>
      <c r="X29" s="4" t="s">
        <v>134</v>
      </c>
      <c r="Y29" s="4" t="s">
        <v>51</v>
      </c>
    </row>
    <row r="30" s="4" customFormat="1" spans="1:25">
      <c r="A30" s="4" t="s">
        <v>135</v>
      </c>
      <c r="B30" s="4" t="s">
        <v>26</v>
      </c>
      <c r="C30" s="4" t="s">
        <v>58</v>
      </c>
      <c r="D30" s="4" t="s">
        <v>136</v>
      </c>
      <c r="E30" s="4" t="s">
        <v>137</v>
      </c>
      <c r="F30" s="6">
        <v>45324</v>
      </c>
      <c r="G30" s="6">
        <v>45327</v>
      </c>
      <c r="H30" s="4">
        <v>1</v>
      </c>
      <c r="I30" s="4">
        <v>3</v>
      </c>
      <c r="J30" s="4">
        <v>3</v>
      </c>
      <c r="K30" s="4" t="s">
        <v>30</v>
      </c>
      <c r="L30" s="4">
        <v>-2069.79</v>
      </c>
      <c r="M30" s="4">
        <v>-2069.79</v>
      </c>
      <c r="N30" s="4" t="s">
        <v>138</v>
      </c>
      <c r="O30" s="4" t="s">
        <v>32</v>
      </c>
      <c r="P30" s="4" t="s">
        <v>33</v>
      </c>
      <c r="Q30" s="4">
        <v>0</v>
      </c>
      <c r="R30" s="7">
        <v>45250.0000115741</v>
      </c>
      <c r="S30" s="6">
        <v>45330</v>
      </c>
      <c r="T30" s="4" t="s">
        <v>34</v>
      </c>
      <c r="U30" s="4">
        <v>-2069.79</v>
      </c>
      <c r="V30" s="4">
        <v>0</v>
      </c>
      <c r="W30" s="4">
        <v>0</v>
      </c>
      <c r="X30" s="4" t="s">
        <v>139</v>
      </c>
      <c r="Y30" s="4" t="s">
        <v>140</v>
      </c>
    </row>
    <row r="31" s="4" customFormat="1" spans="1:25">
      <c r="A31" s="4" t="s">
        <v>90</v>
      </c>
      <c r="B31" s="4" t="s">
        <v>26</v>
      </c>
      <c r="C31" s="4" t="s">
        <v>58</v>
      </c>
      <c r="D31" s="4" t="s">
        <v>91</v>
      </c>
      <c r="E31" s="4" t="s">
        <v>92</v>
      </c>
      <c r="F31" s="6">
        <v>45326</v>
      </c>
      <c r="G31" s="6">
        <v>45327</v>
      </c>
      <c r="H31" s="4">
        <v>1</v>
      </c>
      <c r="I31" s="4">
        <v>1</v>
      </c>
      <c r="J31" s="4">
        <v>1</v>
      </c>
      <c r="K31" s="4" t="s">
        <v>30</v>
      </c>
      <c r="L31" s="4">
        <v>-487.04</v>
      </c>
      <c r="M31" s="4">
        <v>-487.04</v>
      </c>
      <c r="N31" s="4" t="s">
        <v>93</v>
      </c>
      <c r="O31" s="4" t="s">
        <v>32</v>
      </c>
      <c r="P31" s="4" t="s">
        <v>33</v>
      </c>
      <c r="Q31" s="4">
        <v>0</v>
      </c>
      <c r="R31" s="7">
        <v>45219</v>
      </c>
      <c r="S31" s="6">
        <v>45330</v>
      </c>
      <c r="T31" s="4" t="s">
        <v>34</v>
      </c>
      <c r="U31" s="4">
        <v>-487.04</v>
      </c>
      <c r="V31" s="4">
        <v>0</v>
      </c>
      <c r="W31" s="4">
        <v>0</v>
      </c>
      <c r="X31" s="4" t="s">
        <v>94</v>
      </c>
      <c r="Y31" s="4" t="s">
        <v>51</v>
      </c>
    </row>
    <row r="32" s="4" customFormat="1" spans="1:25">
      <c r="A32" s="4" t="s">
        <v>41</v>
      </c>
      <c r="B32" s="4" t="s">
        <v>26</v>
      </c>
      <c r="C32" s="4" t="s">
        <v>58</v>
      </c>
      <c r="D32" s="4" t="s">
        <v>42</v>
      </c>
      <c r="E32" s="4" t="s">
        <v>43</v>
      </c>
      <c r="F32" s="6">
        <v>45325</v>
      </c>
      <c r="G32" s="6">
        <v>45327</v>
      </c>
      <c r="H32" s="4">
        <v>1</v>
      </c>
      <c r="I32" s="4">
        <v>2</v>
      </c>
      <c r="J32" s="4">
        <v>2</v>
      </c>
      <c r="K32" s="4" t="s">
        <v>30</v>
      </c>
      <c r="L32" s="4">
        <v>-1182.94</v>
      </c>
      <c r="M32" s="4">
        <v>-1182.94</v>
      </c>
      <c r="N32" s="4" t="s">
        <v>44</v>
      </c>
      <c r="O32" s="4" t="s">
        <v>32</v>
      </c>
      <c r="P32" s="4" t="s">
        <v>33</v>
      </c>
      <c r="Q32" s="4">
        <v>0</v>
      </c>
      <c r="R32" s="7">
        <v>45110</v>
      </c>
      <c r="S32" s="6">
        <v>45330</v>
      </c>
      <c r="T32" s="4" t="s">
        <v>34</v>
      </c>
      <c r="U32" s="4">
        <v>-1182.94</v>
      </c>
      <c r="V32" s="4">
        <v>0</v>
      </c>
      <c r="W32" s="4">
        <v>0</v>
      </c>
      <c r="X32" s="4" t="s">
        <v>45</v>
      </c>
      <c r="Y32" s="4" t="s">
        <v>46</v>
      </c>
    </row>
    <row r="33" s="4" customFormat="1" spans="1:25">
      <c r="A33" s="4" t="s">
        <v>118</v>
      </c>
      <c r="B33" s="4" t="s">
        <v>26</v>
      </c>
      <c r="C33" s="4" t="s">
        <v>58</v>
      </c>
      <c r="D33" s="4" t="s">
        <v>119</v>
      </c>
      <c r="E33" s="4" t="s">
        <v>120</v>
      </c>
      <c r="F33" s="6">
        <v>45325</v>
      </c>
      <c r="G33" s="6">
        <v>45327</v>
      </c>
      <c r="H33" s="4">
        <v>1</v>
      </c>
      <c r="I33" s="4">
        <v>2</v>
      </c>
      <c r="J33" s="4">
        <v>2</v>
      </c>
      <c r="K33" s="4" t="s">
        <v>30</v>
      </c>
      <c r="L33" s="4">
        <v>-4243.68</v>
      </c>
      <c r="M33" s="4">
        <v>-4243.68</v>
      </c>
      <c r="N33" s="4" t="s">
        <v>121</v>
      </c>
      <c r="O33" s="4" t="s">
        <v>32</v>
      </c>
      <c r="P33" s="4" t="s">
        <v>33</v>
      </c>
      <c r="Q33" s="4">
        <v>0</v>
      </c>
      <c r="R33" s="7">
        <v>45241.0000115741</v>
      </c>
      <c r="S33" s="6">
        <v>45330</v>
      </c>
      <c r="T33" s="4" t="s">
        <v>34</v>
      </c>
      <c r="U33" s="4">
        <v>-4243.68</v>
      </c>
      <c r="V33" s="4">
        <v>0</v>
      </c>
      <c r="W33" s="4">
        <v>0</v>
      </c>
      <c r="X33" s="4" t="s">
        <v>122</v>
      </c>
      <c r="Y33" s="4" t="s">
        <v>123</v>
      </c>
    </row>
    <row r="34" s="4" customFormat="1" spans="1:25">
      <c r="A34" s="4" t="s">
        <v>147</v>
      </c>
      <c r="B34" s="4" t="s">
        <v>26</v>
      </c>
      <c r="C34" s="4" t="s">
        <v>27</v>
      </c>
      <c r="D34" s="4" t="s">
        <v>148</v>
      </c>
      <c r="E34" s="4" t="s">
        <v>149</v>
      </c>
      <c r="F34" s="6">
        <v>45319</v>
      </c>
      <c r="G34" s="6">
        <v>45327</v>
      </c>
      <c r="H34" s="4">
        <v>1</v>
      </c>
      <c r="I34" s="4">
        <v>8</v>
      </c>
      <c r="J34" s="4">
        <v>8</v>
      </c>
      <c r="K34" s="4" t="s">
        <v>30</v>
      </c>
      <c r="L34" s="4">
        <v>19095.6</v>
      </c>
      <c r="M34" s="4">
        <v>19095.6</v>
      </c>
      <c r="N34" s="4" t="s">
        <v>150</v>
      </c>
      <c r="O34" s="4" t="s">
        <v>32</v>
      </c>
      <c r="P34" s="4" t="s">
        <v>33</v>
      </c>
      <c r="Q34" s="4">
        <v>0</v>
      </c>
      <c r="R34" s="7">
        <v>45294</v>
      </c>
      <c r="S34" s="6">
        <v>45330</v>
      </c>
      <c r="T34" s="4" t="s">
        <v>34</v>
      </c>
      <c r="U34" s="4">
        <v>19095.6</v>
      </c>
      <c r="V34" s="4">
        <v>0</v>
      </c>
      <c r="W34" s="4">
        <v>0</v>
      </c>
      <c r="X34" s="4" t="s">
        <v>151</v>
      </c>
      <c r="Y34" s="4" t="s">
        <v>152</v>
      </c>
    </row>
    <row r="35" s="4" customFormat="1" spans="1:25">
      <c r="A35" s="4" t="s">
        <v>153</v>
      </c>
      <c r="B35" s="4" t="s">
        <v>26</v>
      </c>
      <c r="C35" s="4" t="s">
        <v>27</v>
      </c>
      <c r="D35" s="4" t="s">
        <v>154</v>
      </c>
      <c r="E35" s="4" t="s">
        <v>155</v>
      </c>
      <c r="F35" s="6">
        <v>45325</v>
      </c>
      <c r="G35" s="6">
        <v>45327</v>
      </c>
      <c r="H35" s="4">
        <v>1</v>
      </c>
      <c r="I35" s="4">
        <v>2</v>
      </c>
      <c r="J35" s="4">
        <v>2</v>
      </c>
      <c r="K35" s="4" t="s">
        <v>30</v>
      </c>
      <c r="L35" s="4">
        <v>1417.66</v>
      </c>
      <c r="M35" s="4">
        <v>1417.66</v>
      </c>
      <c r="N35" s="4" t="s">
        <v>156</v>
      </c>
      <c r="O35" s="4" t="s">
        <v>32</v>
      </c>
      <c r="P35" s="4" t="s">
        <v>33</v>
      </c>
      <c r="Q35" s="4">
        <v>0</v>
      </c>
      <c r="R35" s="7">
        <v>45297</v>
      </c>
      <c r="S35" s="6">
        <v>45330</v>
      </c>
      <c r="T35" s="4" t="s">
        <v>34</v>
      </c>
      <c r="U35" s="4">
        <v>1417.66</v>
      </c>
      <c r="V35" s="4">
        <v>0</v>
      </c>
      <c r="W35" s="4">
        <v>0</v>
      </c>
      <c r="X35" s="4" t="s">
        <v>157</v>
      </c>
      <c r="Y35" s="4" t="s">
        <v>158</v>
      </c>
    </row>
    <row r="36" s="4" customFormat="1" spans="1:25">
      <c r="A36" s="4" t="s">
        <v>159</v>
      </c>
      <c r="B36" s="4" t="s">
        <v>26</v>
      </c>
      <c r="C36" s="4" t="s">
        <v>27</v>
      </c>
      <c r="D36" s="4" t="s">
        <v>154</v>
      </c>
      <c r="E36" s="4" t="s">
        <v>160</v>
      </c>
      <c r="F36" s="6">
        <v>45325</v>
      </c>
      <c r="G36" s="6">
        <v>45327</v>
      </c>
      <c r="H36" s="4">
        <v>1</v>
      </c>
      <c r="I36" s="4">
        <v>2</v>
      </c>
      <c r="J36" s="4">
        <v>2</v>
      </c>
      <c r="K36" s="4" t="s">
        <v>30</v>
      </c>
      <c r="L36" s="4">
        <v>1417.2</v>
      </c>
      <c r="M36" s="4">
        <v>1417.2</v>
      </c>
      <c r="N36" s="4" t="s">
        <v>161</v>
      </c>
      <c r="O36" s="4" t="s">
        <v>32</v>
      </c>
      <c r="P36" s="4" t="s">
        <v>33</v>
      </c>
      <c r="Q36" s="4">
        <v>0</v>
      </c>
      <c r="R36" s="7">
        <v>45299.0000115741</v>
      </c>
      <c r="S36" s="6">
        <v>45330</v>
      </c>
      <c r="T36" s="4" t="s">
        <v>34</v>
      </c>
      <c r="U36" s="4">
        <v>1417.2</v>
      </c>
      <c r="V36" s="4">
        <v>0</v>
      </c>
      <c r="W36" s="4">
        <v>0</v>
      </c>
      <c r="X36" s="4" t="s">
        <v>162</v>
      </c>
      <c r="Y36" s="4" t="s">
        <v>163</v>
      </c>
    </row>
    <row r="37" s="4" customFormat="1" spans="1:25">
      <c r="A37" s="4" t="s">
        <v>164</v>
      </c>
      <c r="B37" s="4" t="s">
        <v>26</v>
      </c>
      <c r="C37" s="4" t="s">
        <v>27</v>
      </c>
      <c r="D37" s="4" t="s">
        <v>165</v>
      </c>
      <c r="E37" s="4" t="s">
        <v>166</v>
      </c>
      <c r="F37" s="6">
        <v>45326</v>
      </c>
      <c r="G37" s="6">
        <v>45327</v>
      </c>
      <c r="H37" s="4">
        <v>1</v>
      </c>
      <c r="I37" s="4">
        <v>1</v>
      </c>
      <c r="J37" s="4">
        <v>1</v>
      </c>
      <c r="K37" s="4" t="s">
        <v>30</v>
      </c>
      <c r="L37" s="4">
        <v>1958.44</v>
      </c>
      <c r="M37" s="4">
        <v>1958.44</v>
      </c>
      <c r="N37" s="4" t="s">
        <v>167</v>
      </c>
      <c r="O37" s="4" t="s">
        <v>32</v>
      </c>
      <c r="P37" s="4" t="s">
        <v>33</v>
      </c>
      <c r="Q37" s="4">
        <v>0</v>
      </c>
      <c r="R37" s="7">
        <v>45303</v>
      </c>
      <c r="S37" s="6">
        <v>45330</v>
      </c>
      <c r="T37" s="4" t="s">
        <v>34</v>
      </c>
      <c r="U37" s="4">
        <v>1958.44</v>
      </c>
      <c r="V37" s="4">
        <v>0</v>
      </c>
      <c r="W37" s="4">
        <v>0</v>
      </c>
      <c r="X37" s="4" t="s">
        <v>168</v>
      </c>
      <c r="Y37" s="4" t="s">
        <v>169</v>
      </c>
    </row>
    <row r="38" s="4" customFormat="1" spans="1:25">
      <c r="A38" s="4" t="s">
        <v>170</v>
      </c>
      <c r="B38" s="4" t="s">
        <v>26</v>
      </c>
      <c r="C38" s="4" t="s">
        <v>27</v>
      </c>
      <c r="D38" s="4" t="s">
        <v>165</v>
      </c>
      <c r="E38" s="4" t="s">
        <v>171</v>
      </c>
      <c r="F38" s="6">
        <v>45326</v>
      </c>
      <c r="G38" s="6">
        <v>45327</v>
      </c>
      <c r="H38" s="4">
        <v>1</v>
      </c>
      <c r="I38" s="4">
        <v>1</v>
      </c>
      <c r="J38" s="4">
        <v>1</v>
      </c>
      <c r="K38" s="4" t="s">
        <v>30</v>
      </c>
      <c r="L38" s="4">
        <v>1871.19</v>
      </c>
      <c r="M38" s="4">
        <v>1871.19</v>
      </c>
      <c r="N38" s="4" t="s">
        <v>172</v>
      </c>
      <c r="O38" s="4" t="s">
        <v>32</v>
      </c>
      <c r="P38" s="4" t="s">
        <v>33</v>
      </c>
      <c r="Q38" s="4">
        <v>0</v>
      </c>
      <c r="R38" s="7">
        <v>45305</v>
      </c>
      <c r="S38" s="6">
        <v>45330</v>
      </c>
      <c r="T38" s="4" t="s">
        <v>34</v>
      </c>
      <c r="U38" s="4">
        <v>1871.19</v>
      </c>
      <c r="V38" s="4">
        <v>0</v>
      </c>
      <c r="W38" s="4">
        <v>0</v>
      </c>
      <c r="X38" s="4" t="s">
        <v>173</v>
      </c>
      <c r="Y38" s="4" t="s">
        <v>174</v>
      </c>
    </row>
    <row r="39" s="4" customFormat="1" spans="1:25">
      <c r="A39" s="4" t="s">
        <v>175</v>
      </c>
      <c r="B39" s="4" t="s">
        <v>26</v>
      </c>
      <c r="C39" s="4" t="s">
        <v>27</v>
      </c>
      <c r="D39" s="4" t="s">
        <v>176</v>
      </c>
      <c r="E39" s="4" t="s">
        <v>177</v>
      </c>
      <c r="F39" s="6">
        <v>45326</v>
      </c>
      <c r="G39" s="6">
        <v>45327</v>
      </c>
      <c r="H39" s="4">
        <v>1</v>
      </c>
      <c r="I39" s="4">
        <v>1</v>
      </c>
      <c r="J39" s="4">
        <v>1</v>
      </c>
      <c r="K39" s="4" t="s">
        <v>30</v>
      </c>
      <c r="L39" s="4">
        <v>452.77</v>
      </c>
      <c r="M39" s="4">
        <v>452.77</v>
      </c>
      <c r="N39" s="4" t="s">
        <v>178</v>
      </c>
      <c r="O39" s="4" t="s">
        <v>32</v>
      </c>
      <c r="P39" s="4" t="s">
        <v>33</v>
      </c>
      <c r="Q39" s="4">
        <v>0</v>
      </c>
      <c r="R39" s="7">
        <v>45319</v>
      </c>
      <c r="S39" s="6">
        <v>45330</v>
      </c>
      <c r="T39" s="4" t="s">
        <v>34</v>
      </c>
      <c r="U39" s="4">
        <v>452.77</v>
      </c>
      <c r="V39" s="4">
        <v>0</v>
      </c>
      <c r="W39" s="4">
        <v>0</v>
      </c>
      <c r="X39" s="4" t="s">
        <v>179</v>
      </c>
      <c r="Y39" s="4" t="s">
        <v>180</v>
      </c>
    </row>
    <row r="40" s="4" customFormat="1" spans="1:25">
      <c r="A40" s="4" t="s">
        <v>181</v>
      </c>
      <c r="B40" s="4" t="s">
        <v>26</v>
      </c>
      <c r="C40" s="4" t="s">
        <v>27</v>
      </c>
      <c r="D40" s="4" t="s">
        <v>165</v>
      </c>
      <c r="E40" s="4" t="s">
        <v>182</v>
      </c>
      <c r="F40" s="6">
        <v>45326</v>
      </c>
      <c r="G40" s="6">
        <v>45327</v>
      </c>
      <c r="H40" s="4">
        <v>1</v>
      </c>
      <c r="I40" s="4">
        <v>1</v>
      </c>
      <c r="J40" s="4">
        <v>1</v>
      </c>
      <c r="K40" s="4" t="s">
        <v>30</v>
      </c>
      <c r="L40" s="4">
        <v>1937.02</v>
      </c>
      <c r="M40" s="4">
        <v>1937.02</v>
      </c>
      <c r="N40" s="4" t="s">
        <v>183</v>
      </c>
      <c r="O40" s="4" t="s">
        <v>32</v>
      </c>
      <c r="P40" s="4" t="s">
        <v>33</v>
      </c>
      <c r="Q40" s="4">
        <v>0</v>
      </c>
      <c r="R40" s="7">
        <v>45319.0000115741</v>
      </c>
      <c r="S40" s="6">
        <v>45330</v>
      </c>
      <c r="T40" s="4" t="s">
        <v>34</v>
      </c>
      <c r="U40" s="4">
        <v>1937.02</v>
      </c>
      <c r="V40" s="4">
        <v>0</v>
      </c>
      <c r="W40" s="4">
        <v>0</v>
      </c>
      <c r="X40" s="4" t="s">
        <v>184</v>
      </c>
      <c r="Y40" s="4" t="s">
        <v>185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186</v>
      </c>
      <c r="B2" s="4" t="s">
        <v>26</v>
      </c>
      <c r="C2" s="4" t="s">
        <v>27</v>
      </c>
      <c r="D2" s="4" t="s">
        <v>125</v>
      </c>
      <c r="E2" s="4" t="s">
        <v>126</v>
      </c>
      <c r="F2" s="6">
        <v>45324</v>
      </c>
      <c r="G2" s="6">
        <v>45327</v>
      </c>
      <c r="H2" s="4">
        <v>1</v>
      </c>
      <c r="I2" s="4">
        <v>3</v>
      </c>
      <c r="J2" s="4">
        <v>3</v>
      </c>
      <c r="K2" s="4" t="s">
        <v>187</v>
      </c>
      <c r="L2" s="4">
        <v>120</v>
      </c>
      <c r="M2" s="4">
        <v>120</v>
      </c>
      <c r="N2" s="4" t="s">
        <v>127</v>
      </c>
      <c r="O2" s="4" t="s">
        <v>188</v>
      </c>
      <c r="P2" s="4" t="s">
        <v>33</v>
      </c>
      <c r="Q2" s="4">
        <v>0</v>
      </c>
      <c r="R2" s="7">
        <v>45252</v>
      </c>
      <c r="S2" s="6">
        <v>45330</v>
      </c>
      <c r="T2" s="4" t="s">
        <v>34</v>
      </c>
      <c r="U2" s="4">
        <v>120</v>
      </c>
      <c r="V2" s="4">
        <v>0</v>
      </c>
      <c r="W2" s="4">
        <v>0</v>
      </c>
      <c r="X2" s="4" t="s">
        <v>51</v>
      </c>
      <c r="Y2" s="4" t="s">
        <v>129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2"/>
  <sheetViews>
    <sheetView tabSelected="1" workbookViewId="0">
      <selection activeCell="F35" sqref="F35"/>
    </sheetView>
  </sheetViews>
  <sheetFormatPr defaultColWidth="9" defaultRowHeight="13.5"/>
  <cols>
    <col min="1" max="1" width="12.625" style="4"/>
    <col min="2" max="2" width="10.375" style="4"/>
    <col min="3" max="5" width="9.375" style="4"/>
    <col min="6" max="1635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189</v>
      </c>
    </row>
    <row r="2" s="4" customFormat="1" spans="1:9">
      <c r="A2" s="5">
        <v>999223403282378</v>
      </c>
      <c r="B2" s="6">
        <v>45322</v>
      </c>
      <c r="C2" s="6">
        <v>45327</v>
      </c>
      <c r="D2" s="4">
        <v>4970</v>
      </c>
      <c r="E2" s="4" t="str">
        <f>VLOOKUP(A2,HOP!A:L,12,0)</f>
        <v>4970.00</v>
      </c>
      <c r="F2" s="4" t="str">
        <f>VLOOKUP(A2,HOP!A:C,3,0)</f>
        <v>3181184</v>
      </c>
      <c r="G2" s="4">
        <f>D2-E2</f>
        <v>0</v>
      </c>
      <c r="H2" s="4" t="str">
        <f>$H$1&amp;F2</f>
        <v>，3181184</v>
      </c>
      <c r="I2" s="4" t="str">
        <f>VLOOKUP(A2,HOP!A:U,21,0)</f>
        <v>直连</v>
      </c>
    </row>
    <row r="3" s="4" customFormat="1" spans="1:9">
      <c r="A3" s="5">
        <v>999223403453830</v>
      </c>
      <c r="B3" s="6">
        <v>45322</v>
      </c>
      <c r="C3" s="6">
        <v>45327</v>
      </c>
      <c r="D3" s="4">
        <v>2485</v>
      </c>
      <c r="E3" s="4" t="str">
        <f>VLOOKUP(A3,HOP!A:L,12,0)</f>
        <v>2485.00</v>
      </c>
      <c r="F3" s="4" t="str">
        <f>VLOOKUP(A3,HOP!A:C,3,0)</f>
        <v>3181216</v>
      </c>
      <c r="G3" s="4">
        <f t="shared" ref="G3:G30" si="0">D3-E3</f>
        <v>0</v>
      </c>
      <c r="H3" s="4" t="str">
        <f t="shared" ref="H3:H30" si="1">$H$1&amp;F3</f>
        <v>，3181216</v>
      </c>
      <c r="I3" s="4" t="str">
        <f>VLOOKUP(A3,HOP!A:U,21,0)</f>
        <v>直连</v>
      </c>
    </row>
    <row r="4" s="4" customFormat="1" hidden="1" spans="1:9">
      <c r="A4" s="5">
        <v>999225092822466</v>
      </c>
      <c r="B4" s="6">
        <v>45325</v>
      </c>
      <c r="C4" s="6">
        <v>45327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999225222157197</v>
      </c>
      <c r="B5" s="6">
        <v>45326</v>
      </c>
      <c r="C5" s="6">
        <v>45327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999225466480877</v>
      </c>
      <c r="B6" s="6">
        <v>45325</v>
      </c>
      <c r="C6" s="6">
        <v>45327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999225676957454</v>
      </c>
      <c r="B7" s="6">
        <v>45323</v>
      </c>
      <c r="C7" s="6">
        <v>45327</v>
      </c>
      <c r="D7" s="4">
        <v>1807</v>
      </c>
      <c r="E7" s="4" t="str">
        <f>VLOOKUP(A7,HOP!A:L,12,0)</f>
        <v>1807.00</v>
      </c>
      <c r="F7" s="4" t="str">
        <f>VLOOKUP(A7,HOP!A:C,3,0)</f>
        <v>3704467</v>
      </c>
      <c r="G7" s="4">
        <f t="shared" si="0"/>
        <v>0</v>
      </c>
      <c r="H7" s="4" t="str">
        <f t="shared" si="1"/>
        <v>，3704467</v>
      </c>
      <c r="I7" s="4" t="str">
        <f>VLOOKUP(A7,HOP!A:U,21,0)</f>
        <v>直连</v>
      </c>
    </row>
    <row r="8" s="4" customFormat="1" hidden="1" spans="1:9">
      <c r="A8" s="5">
        <v>999226195135157</v>
      </c>
      <c r="B8" s="6">
        <v>45325</v>
      </c>
      <c r="C8" s="6">
        <v>45327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999226737106473</v>
      </c>
      <c r="B9" s="6">
        <v>45326</v>
      </c>
      <c r="C9" s="6">
        <v>45327</v>
      </c>
      <c r="D9" s="4">
        <v>882.5</v>
      </c>
      <c r="E9" s="4" t="str">
        <f>VLOOKUP(A9,HOP!A:L,12,0)</f>
        <v>882.50</v>
      </c>
      <c r="F9" s="4" t="str">
        <f>VLOOKUP(A9,HOP!A:C,3,0)</f>
        <v>3912245</v>
      </c>
      <c r="G9" s="4">
        <f t="shared" si="0"/>
        <v>0</v>
      </c>
      <c r="H9" s="4" t="str">
        <f t="shared" si="1"/>
        <v>，3912245</v>
      </c>
      <c r="I9" s="4" t="str">
        <f>VLOOKUP(A9,HOP!A:U,21,0)</f>
        <v>直连</v>
      </c>
    </row>
    <row r="10" s="4" customFormat="1" spans="1:9">
      <c r="A10" s="5">
        <v>999226754334847</v>
      </c>
      <c r="B10" s="6">
        <v>45325</v>
      </c>
      <c r="C10" s="6">
        <v>45327</v>
      </c>
      <c r="D10" s="4">
        <v>6221.26</v>
      </c>
      <c r="E10" s="4" t="str">
        <f>VLOOKUP(A10,HOP!A:L,12,0)</f>
        <v>6221.26</v>
      </c>
      <c r="F10" s="4" t="str">
        <f>VLOOKUP(A10,HOP!A:C,3,0)</f>
        <v>3917617</v>
      </c>
      <c r="G10" s="4">
        <f t="shared" si="0"/>
        <v>0</v>
      </c>
      <c r="H10" s="4" t="str">
        <f t="shared" si="1"/>
        <v>，3917617</v>
      </c>
      <c r="I10" s="4" t="str">
        <f>VLOOKUP(A10,HOP!A:U,21,0)</f>
        <v>直连</v>
      </c>
    </row>
    <row r="11" s="4" customFormat="1" spans="1:9">
      <c r="A11" s="5">
        <v>999227448053600</v>
      </c>
      <c r="B11" s="6">
        <v>45322</v>
      </c>
      <c r="C11" s="6">
        <v>45327</v>
      </c>
      <c r="D11" s="4">
        <v>1813.3</v>
      </c>
      <c r="E11" s="4" t="str">
        <f>VLOOKUP(A11,HOP!A:L,12,0)</f>
        <v>1813.30</v>
      </c>
      <c r="F11" s="4" t="str">
        <f>VLOOKUP(A11,HOP!A:C,3,0)</f>
        <v>4079672</v>
      </c>
      <c r="G11" s="4">
        <f t="shared" si="0"/>
        <v>0</v>
      </c>
      <c r="H11" s="4" t="str">
        <f t="shared" si="1"/>
        <v>，4079672</v>
      </c>
      <c r="I11" s="4" t="str">
        <f>VLOOKUP(A11,HOP!A:U,21,0)</f>
        <v>直连</v>
      </c>
    </row>
    <row r="12" s="4" customFormat="1" spans="1:9">
      <c r="A12" s="5">
        <v>999227448202282</v>
      </c>
      <c r="B12" s="6">
        <v>45322</v>
      </c>
      <c r="C12" s="6">
        <v>45327</v>
      </c>
      <c r="D12" s="4">
        <v>1813.3</v>
      </c>
      <c r="E12" s="4" t="str">
        <f>VLOOKUP(A12,HOP!A:L,12,0)</f>
        <v>1813.30</v>
      </c>
      <c r="F12" s="4" t="str">
        <f>VLOOKUP(A12,HOP!A:C,3,0)</f>
        <v>4079694</v>
      </c>
      <c r="G12" s="4">
        <f t="shared" si="0"/>
        <v>0</v>
      </c>
      <c r="H12" s="4" t="str">
        <f t="shared" si="1"/>
        <v>，4079694</v>
      </c>
      <c r="I12" s="4" t="str">
        <f>VLOOKUP(A12,HOP!A:U,21,0)</f>
        <v>直连</v>
      </c>
    </row>
    <row r="13" s="4" customFormat="1" hidden="1" spans="1:9">
      <c r="A13" s="5">
        <v>999228009426420</v>
      </c>
      <c r="B13" s="6">
        <v>45326</v>
      </c>
      <c r="C13" s="6">
        <v>45327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999228015586338</v>
      </c>
      <c r="B14" s="6">
        <v>45324</v>
      </c>
      <c r="C14" s="6">
        <v>45327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999228334424379</v>
      </c>
      <c r="B15" s="6">
        <v>45321</v>
      </c>
      <c r="C15" s="6">
        <v>45327</v>
      </c>
      <c r="D15" s="4">
        <v>2140.5</v>
      </c>
      <c r="E15" s="4" t="str">
        <f>VLOOKUP(A15,HOP!A:L,12,0)</f>
        <v>2140.50</v>
      </c>
      <c r="F15" s="4" t="str">
        <f>VLOOKUP(A15,HOP!A:C,3,0)</f>
        <v>4199651</v>
      </c>
      <c r="G15" s="4">
        <f t="shared" si="0"/>
        <v>0</v>
      </c>
      <c r="H15" s="4" t="str">
        <f t="shared" si="1"/>
        <v>，4199651</v>
      </c>
      <c r="I15" s="4" t="str">
        <f>VLOOKUP(A15,HOP!A:U,21,0)</f>
        <v>直连</v>
      </c>
    </row>
    <row r="16" s="4" customFormat="1" spans="1:9">
      <c r="A16" s="5">
        <v>999228340552610</v>
      </c>
      <c r="B16" s="6">
        <v>45323</v>
      </c>
      <c r="C16" s="6">
        <v>45327</v>
      </c>
      <c r="D16" s="4">
        <v>793.68</v>
      </c>
      <c r="E16" s="4" t="str">
        <f>VLOOKUP(A16,HOP!A:L,12,0)</f>
        <v>793.68</v>
      </c>
      <c r="F16" s="4" t="str">
        <f>VLOOKUP(A16,HOP!A:C,3,0)</f>
        <v>4203929</v>
      </c>
      <c r="G16" s="4">
        <f t="shared" si="0"/>
        <v>0</v>
      </c>
      <c r="H16" s="4" t="str">
        <f t="shared" si="1"/>
        <v>，4203929</v>
      </c>
      <c r="I16" s="4" t="str">
        <f>VLOOKUP(A16,HOP!A:U,21,0)</f>
        <v>直连</v>
      </c>
    </row>
    <row r="17" s="4" customFormat="1" hidden="1" spans="1:9">
      <c r="A17" s="5">
        <v>999228359356944</v>
      </c>
      <c r="B17" s="6">
        <v>45326</v>
      </c>
      <c r="C17" s="6">
        <v>45327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999228366936972</v>
      </c>
      <c r="B18" s="6">
        <v>45325</v>
      </c>
      <c r="C18" s="6">
        <v>45327</v>
      </c>
      <c r="D18" s="4">
        <v>2873.5</v>
      </c>
      <c r="E18" s="4" t="str">
        <f>VLOOKUP(A18,HOP!A:L,12,0)</f>
        <v>2873.50</v>
      </c>
      <c r="F18" s="4" t="str">
        <f>VLOOKUP(A18,HOP!A:C,3,0)</f>
        <v>4217422</v>
      </c>
      <c r="G18" s="4">
        <f t="shared" si="0"/>
        <v>0</v>
      </c>
      <c r="H18" s="4" t="str">
        <f t="shared" si="1"/>
        <v>，4217422</v>
      </c>
      <c r="I18" s="4" t="str">
        <f>VLOOKUP(A18,HOP!A:U,21,0)</f>
        <v>直连</v>
      </c>
    </row>
    <row r="19" s="4" customFormat="1" hidden="1" spans="1:9">
      <c r="A19" s="5">
        <v>999228432656152</v>
      </c>
      <c r="B19" s="6">
        <v>45325</v>
      </c>
      <c r="C19" s="6">
        <v>45327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10">
      <c r="A20" s="5">
        <v>28498659202</v>
      </c>
      <c r="B20" s="6">
        <v>45324</v>
      </c>
      <c r="C20" s="6">
        <v>45327</v>
      </c>
      <c r="D20" s="4">
        <v>1441.62</v>
      </c>
      <c r="E20" s="4" t="str">
        <f>VLOOKUP(A20,HOP!A:L,12,0)</f>
        <v>1570.62</v>
      </c>
      <c r="F20" s="4" t="str">
        <f>VLOOKUP(A20,HOP!A:C,3,0)</f>
        <v>4265647</v>
      </c>
      <c r="G20" s="4">
        <f t="shared" si="0"/>
        <v>-129</v>
      </c>
      <c r="H20" s="4" t="str">
        <f t="shared" si="1"/>
        <v>，4265647</v>
      </c>
      <c r="I20" s="4" t="str">
        <f>VLOOKUP(A20,HOP!A:U,21,0)</f>
        <v>直采</v>
      </c>
      <c r="J20" s="4" t="s">
        <v>190</v>
      </c>
    </row>
    <row r="21" s="4" customFormat="1" hidden="1" spans="1:9">
      <c r="A21" s="5">
        <v>999228507782984</v>
      </c>
      <c r="B21" s="6">
        <v>45323</v>
      </c>
      <c r="C21" s="6">
        <v>45327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999228552970006</v>
      </c>
      <c r="B22" s="6">
        <v>45324</v>
      </c>
      <c r="C22" s="6">
        <v>45327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spans="1:9">
      <c r="A23" s="5">
        <v>999228569012093</v>
      </c>
      <c r="B23" s="6">
        <v>45322</v>
      </c>
      <c r="C23" s="6">
        <v>45327</v>
      </c>
      <c r="D23" s="4">
        <v>5190.85</v>
      </c>
      <c r="E23" s="4" t="str">
        <f>VLOOKUP(A23,HOP!A:L,12,0)</f>
        <v>5190.85</v>
      </c>
      <c r="F23" s="4" t="str">
        <f>VLOOKUP(A23,HOP!A:C,3,0)</f>
        <v>4297242</v>
      </c>
      <c r="G23" s="4">
        <f t="shared" si="0"/>
        <v>0</v>
      </c>
      <c r="H23" s="4" t="str">
        <f t="shared" si="1"/>
        <v>，4297242</v>
      </c>
      <c r="I23" s="4" t="str">
        <f>VLOOKUP(A23,HOP!A:U,21,0)</f>
        <v>直连</v>
      </c>
    </row>
    <row r="24" s="4" customFormat="1" spans="1:9">
      <c r="A24" s="5">
        <v>999229462565522</v>
      </c>
      <c r="B24" s="6">
        <v>45319</v>
      </c>
      <c r="C24" s="6">
        <v>45327</v>
      </c>
      <c r="D24" s="4">
        <v>19095.6</v>
      </c>
      <c r="E24" s="4" t="str">
        <f>VLOOKUP(A24,HOP!A:L,12,0)</f>
        <v>19095.60</v>
      </c>
      <c r="F24" s="4" t="str">
        <f>VLOOKUP(A24,HOP!A:C,3,0)</f>
        <v>4538327</v>
      </c>
      <c r="G24" s="4">
        <f t="shared" si="0"/>
        <v>0</v>
      </c>
      <c r="H24" s="4" t="str">
        <f t="shared" si="1"/>
        <v>，4538327</v>
      </c>
      <c r="I24" s="4" t="str">
        <f>VLOOKUP(A24,HOP!A:U,21,0)</f>
        <v>直连</v>
      </c>
    </row>
    <row r="25" s="4" customFormat="1" spans="1:9">
      <c r="A25" s="5">
        <v>999229532403687</v>
      </c>
      <c r="B25" s="6">
        <v>45325</v>
      </c>
      <c r="C25" s="6">
        <v>45327</v>
      </c>
      <c r="D25" s="4">
        <v>1417.66</v>
      </c>
      <c r="E25" s="4" t="str">
        <f>VLOOKUP(A25,HOP!A:L,12,0)</f>
        <v>1417.66</v>
      </c>
      <c r="F25" s="4" t="str">
        <f>VLOOKUP(A25,HOP!A:C,3,0)</f>
        <v>4556745</v>
      </c>
      <c r="G25" s="4">
        <f t="shared" si="0"/>
        <v>0</v>
      </c>
      <c r="H25" s="4" t="str">
        <f t="shared" si="1"/>
        <v>，4556745</v>
      </c>
      <c r="I25" s="4" t="str">
        <f>VLOOKUP(A25,HOP!A:U,21,0)</f>
        <v>直采</v>
      </c>
    </row>
    <row r="26" s="4" customFormat="1" spans="1:9">
      <c r="A26" s="5">
        <v>29555269860</v>
      </c>
      <c r="B26" s="6">
        <v>45325</v>
      </c>
      <c r="C26" s="6">
        <v>45327</v>
      </c>
      <c r="D26" s="4">
        <v>1417.2</v>
      </c>
      <c r="E26" s="4" t="str">
        <f>VLOOKUP(A26,HOP!A:L,12,0)</f>
        <v>1417.20</v>
      </c>
      <c r="F26" s="4" t="str">
        <f>VLOOKUP(A26,HOP!A:C,3,0)</f>
        <v>4566664</v>
      </c>
      <c r="G26" s="4">
        <f t="shared" si="0"/>
        <v>0</v>
      </c>
      <c r="H26" s="4" t="str">
        <f t="shared" si="1"/>
        <v>，4566664</v>
      </c>
      <c r="I26" s="4" t="str">
        <f>VLOOKUP(A26,HOP!A:U,21,0)</f>
        <v>直采</v>
      </c>
    </row>
    <row r="27" s="4" customFormat="1" spans="1:9">
      <c r="A27" s="5">
        <v>999229645959691</v>
      </c>
      <c r="B27" s="6">
        <v>45326</v>
      </c>
      <c r="C27" s="6">
        <v>45327</v>
      </c>
      <c r="D27" s="4">
        <v>1958.44</v>
      </c>
      <c r="E27" s="4" t="str">
        <f>VLOOKUP(A27,HOP!A:L,12,0)</f>
        <v>1958.44</v>
      </c>
      <c r="F27" s="4" t="str">
        <f>VLOOKUP(A27,HOP!A:C,3,0)</f>
        <v>4585263</v>
      </c>
      <c r="G27" s="4">
        <f t="shared" si="0"/>
        <v>0</v>
      </c>
      <c r="H27" s="4" t="str">
        <f t="shared" si="1"/>
        <v>，4585263</v>
      </c>
      <c r="I27" s="4" t="str">
        <f>VLOOKUP(A27,HOP!A:U,21,0)</f>
        <v>直采</v>
      </c>
    </row>
    <row r="28" s="4" customFormat="1" spans="1:9">
      <c r="A28" s="5">
        <v>999229699873253</v>
      </c>
      <c r="B28" s="6">
        <v>45326</v>
      </c>
      <c r="C28" s="6">
        <v>45327</v>
      </c>
      <c r="D28" s="4">
        <v>1871.19</v>
      </c>
      <c r="E28" s="4" t="str">
        <f>VLOOKUP(A28,HOP!A:L,12,0)</f>
        <v>1871.19</v>
      </c>
      <c r="F28" s="4" t="str">
        <f>VLOOKUP(A28,HOP!A:C,3,0)</f>
        <v>4594072</v>
      </c>
      <c r="G28" s="4">
        <f t="shared" si="0"/>
        <v>0</v>
      </c>
      <c r="H28" s="4" t="str">
        <f t="shared" si="1"/>
        <v>，4594072</v>
      </c>
      <c r="I28" s="4" t="str">
        <f>VLOOKUP(A28,HOP!A:U,21,0)</f>
        <v>直采</v>
      </c>
    </row>
    <row r="29" s="4" customFormat="1" spans="1:9">
      <c r="A29" s="5">
        <v>999230003327298</v>
      </c>
      <c r="B29" s="6">
        <v>45326</v>
      </c>
      <c r="C29" s="6">
        <v>45327</v>
      </c>
      <c r="D29" s="4">
        <v>452.77</v>
      </c>
      <c r="E29" s="4" t="str">
        <f>VLOOKUP(A29,HOP!A:L,12,0)</f>
        <v>452.77</v>
      </c>
      <c r="F29" s="4" t="str">
        <f>VLOOKUP(A29,HOP!A:C,3,0)</f>
        <v>4655897</v>
      </c>
      <c r="G29" s="4">
        <f t="shared" si="0"/>
        <v>0</v>
      </c>
      <c r="H29" s="4" t="str">
        <f t="shared" si="1"/>
        <v>，4655897</v>
      </c>
      <c r="I29" s="4" t="str">
        <f>VLOOKUP(A29,HOP!A:U,21,0)</f>
        <v>直采</v>
      </c>
    </row>
    <row r="30" s="4" customFormat="1" spans="1:9">
      <c r="A30" s="5">
        <v>999230010433934</v>
      </c>
      <c r="B30" s="6">
        <v>45326</v>
      </c>
      <c r="C30" s="6">
        <v>45327</v>
      </c>
      <c r="D30" s="4">
        <v>1937.02</v>
      </c>
      <c r="E30" s="4" t="str">
        <f>VLOOKUP(A30,HOP!A:L,12,0)</f>
        <v>1937.02</v>
      </c>
      <c r="F30" s="4" t="str">
        <f>VLOOKUP(A30,HOP!A:C,3,0)</f>
        <v>4657958</v>
      </c>
      <c r="G30" s="4">
        <f t="shared" si="0"/>
        <v>0</v>
      </c>
      <c r="H30" s="4" t="str">
        <f t="shared" si="1"/>
        <v>，4657958</v>
      </c>
      <c r="I30" s="4" t="str">
        <f>VLOOKUP(A30,HOP!A:U,21,0)</f>
        <v>直采</v>
      </c>
    </row>
    <row r="32" spans="4:4">
      <c r="D32" s="4">
        <f>SUM(D2:D31)</f>
        <v>60582.39</v>
      </c>
    </row>
    <row r="34" spans="4:4">
      <c r="D34" s="4" t="s">
        <v>191</v>
      </c>
    </row>
    <row r="38" spans="1:5">
      <c r="A38" s="4" t="s">
        <v>192</v>
      </c>
      <c r="C38" s="4">
        <v>10626.11</v>
      </c>
      <c r="E38" s="4">
        <v>10495.9</v>
      </c>
    </row>
    <row r="39" spans="1:10">
      <c r="A39" s="4" t="s">
        <v>193</v>
      </c>
      <c r="C39" s="4">
        <v>50086.49</v>
      </c>
      <c r="E39" s="4">
        <v>50086.49</v>
      </c>
      <c r="J39" s="4" t="s">
        <v>194</v>
      </c>
    </row>
    <row r="40" spans="1:5">
      <c r="A40" s="4" t="s">
        <v>195</v>
      </c>
      <c r="C40" s="4">
        <f>SUBTOTAL(9,C38:C39)</f>
        <v>60712.6</v>
      </c>
      <c r="E40" s="4">
        <f>SUBTOTAL(9,E38:E39)</f>
        <v>60582.39</v>
      </c>
    </row>
    <row r="41" spans="1:1">
      <c r="A41" s="4" t="s">
        <v>196</v>
      </c>
    </row>
    <row r="42" spans="1:1">
      <c r="A42" s="4" t="s">
        <v>197</v>
      </c>
    </row>
  </sheetData>
  <autoFilter ref="A1:X30">
    <filterColumn colId="3">
      <filters>
        <filter val="1937.02"/>
        <filter val="1958.44"/>
        <filter val="5190.85"/>
        <filter val="1417.2"/>
        <filter val="1813.3"/>
        <filter val="882.5"/>
        <filter val="2140.5"/>
        <filter val="2873.5"/>
        <filter val="793.68"/>
        <filter val="4970"/>
        <filter val="1441.62"/>
        <filter val="1417.66"/>
        <filter val="19095.6"/>
        <filter val="6221.26"/>
        <filter val="452.77"/>
        <filter val="2485"/>
        <filter val="1807"/>
        <filter val="1871.19"/>
      </filters>
    </filterColumn>
    <extLst/>
  </autoFilter>
  <conditionalFormatting sqref="A1:A39 A42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A12" sqref="A12:A13"/>
    </sheetView>
  </sheetViews>
  <sheetFormatPr defaultColWidth="9" defaultRowHeight="13.5"/>
  <cols>
    <col min="1" max="1" width="12.625" style="4"/>
    <col min="2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189</v>
      </c>
    </row>
    <row r="2" s="4" customFormat="1" spans="1:10">
      <c r="A2" s="5">
        <v>999228586414253</v>
      </c>
      <c r="B2" s="6">
        <v>45324</v>
      </c>
      <c r="C2" s="6">
        <v>45327</v>
      </c>
      <c r="D2" s="4">
        <v>120</v>
      </c>
      <c r="E2" s="4" t="e">
        <f>VLOOKUP(A2,HOP!A:L,12,0)</f>
        <v>#N/A</v>
      </c>
      <c r="F2" s="4">
        <v>4265647</v>
      </c>
      <c r="G2" s="4" t="e">
        <f>D2-E2</f>
        <v>#N/A</v>
      </c>
      <c r="H2" s="4" t="str">
        <f>$H$1&amp;F2</f>
        <v>，4265647</v>
      </c>
      <c r="I2" s="4" t="s">
        <v>198</v>
      </c>
      <c r="J2" s="4" t="s">
        <v>190</v>
      </c>
    </row>
    <row r="4" spans="4:4">
      <c r="D4" s="4">
        <f>SUM(D2:D3)</f>
        <v>120</v>
      </c>
    </row>
    <row r="12" spans="1:1">
      <c r="A12" s="4" t="s">
        <v>195</v>
      </c>
    </row>
    <row r="13" spans="1:1">
      <c r="A13" s="4" t="s">
        <v>196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199</v>
      </c>
      <c r="B1" s="2" t="s">
        <v>200</v>
      </c>
      <c r="C1" s="2" t="s">
        <v>201</v>
      </c>
      <c r="D1" s="2" t="s">
        <v>202</v>
      </c>
      <c r="E1" s="2" t="s">
        <v>13</v>
      </c>
      <c r="F1" s="2" t="s">
        <v>5</v>
      </c>
      <c r="G1" s="2" t="s">
        <v>6</v>
      </c>
      <c r="H1" s="2" t="s">
        <v>203</v>
      </c>
      <c r="I1" s="2" t="s">
        <v>204</v>
      </c>
      <c r="J1" s="2" t="s">
        <v>205</v>
      </c>
      <c r="K1" s="2" t="s">
        <v>206</v>
      </c>
      <c r="L1" s="2" t="s">
        <v>207</v>
      </c>
      <c r="M1" s="2" t="s">
        <v>208</v>
      </c>
      <c r="N1" s="2" t="s">
        <v>209</v>
      </c>
      <c r="O1" s="2" t="s">
        <v>210</v>
      </c>
      <c r="P1" s="2" t="s">
        <v>211</v>
      </c>
      <c r="Q1" s="2" t="s">
        <v>212</v>
      </c>
      <c r="R1" s="2" t="s">
        <v>213</v>
      </c>
      <c r="S1" s="2" t="s">
        <v>214</v>
      </c>
      <c r="T1" s="2" t="s">
        <v>215</v>
      </c>
      <c r="U1" s="2" t="s">
        <v>216</v>
      </c>
      <c r="V1" s="2" t="s">
        <v>217</v>
      </c>
    </row>
    <row r="2" s="1" customFormat="1" spans="1:22">
      <c r="A2" s="3">
        <v>999230010433934</v>
      </c>
      <c r="B2" s="1" t="s">
        <v>218</v>
      </c>
      <c r="C2" s="1" t="s">
        <v>219</v>
      </c>
      <c r="D2" s="1" t="s">
        <v>220</v>
      </c>
      <c r="E2" s="1" t="s">
        <v>221</v>
      </c>
      <c r="F2" s="1" t="s">
        <v>222</v>
      </c>
      <c r="G2" s="1" t="s">
        <v>223</v>
      </c>
      <c r="H2" s="1" t="s">
        <v>224</v>
      </c>
      <c r="I2" s="1" t="s">
        <v>225</v>
      </c>
      <c r="J2" s="1" t="s">
        <v>30</v>
      </c>
      <c r="K2" s="1" t="s">
        <v>226</v>
      </c>
      <c r="L2" s="1" t="s">
        <v>226</v>
      </c>
      <c r="M2" s="1" t="s">
        <v>227</v>
      </c>
      <c r="N2" s="1" t="s">
        <v>227</v>
      </c>
      <c r="O2" s="1" t="s">
        <v>228</v>
      </c>
      <c r="P2" s="1" t="s">
        <v>229</v>
      </c>
      <c r="Q2" s="1" t="s">
        <v>230</v>
      </c>
      <c r="R2" s="1" t="s">
        <v>231</v>
      </c>
      <c r="S2" s="1" t="s">
        <v>232</v>
      </c>
      <c r="T2" s="1" t="s">
        <v>233</v>
      </c>
      <c r="U2" s="1" t="s">
        <v>198</v>
      </c>
      <c r="V2" s="1" t="s">
        <v>234</v>
      </c>
    </row>
    <row r="3" s="1" customFormat="1" spans="1:22">
      <c r="A3" s="3">
        <v>999230003327298</v>
      </c>
      <c r="B3" s="1" t="s">
        <v>218</v>
      </c>
      <c r="C3" s="1" t="s">
        <v>235</v>
      </c>
      <c r="D3" s="1" t="s">
        <v>236</v>
      </c>
      <c r="E3" s="1" t="s">
        <v>237</v>
      </c>
      <c r="F3" s="1" t="s">
        <v>222</v>
      </c>
      <c r="G3" s="1" t="s">
        <v>223</v>
      </c>
      <c r="H3" s="1" t="s">
        <v>224</v>
      </c>
      <c r="I3" s="1" t="s">
        <v>238</v>
      </c>
      <c r="J3" s="1" t="s">
        <v>30</v>
      </c>
      <c r="K3" s="1" t="s">
        <v>239</v>
      </c>
      <c r="L3" s="1" t="s">
        <v>239</v>
      </c>
      <c r="M3" s="1" t="s">
        <v>227</v>
      </c>
      <c r="N3" s="1" t="s">
        <v>227</v>
      </c>
      <c r="O3" s="1" t="s">
        <v>228</v>
      </c>
      <c r="P3" s="1" t="s">
        <v>229</v>
      </c>
      <c r="Q3" s="1" t="s">
        <v>230</v>
      </c>
      <c r="R3" s="1" t="s">
        <v>240</v>
      </c>
      <c r="S3" s="1" t="s">
        <v>232</v>
      </c>
      <c r="T3" s="1" t="s">
        <v>233</v>
      </c>
      <c r="U3" s="1" t="s">
        <v>198</v>
      </c>
      <c r="V3" s="1" t="s">
        <v>241</v>
      </c>
    </row>
    <row r="4" s="1" customFormat="1" spans="1:22">
      <c r="A4" s="3">
        <v>999229699873253</v>
      </c>
      <c r="B4" s="1" t="s">
        <v>242</v>
      </c>
      <c r="C4" s="1" t="s">
        <v>243</v>
      </c>
      <c r="D4" s="1" t="s">
        <v>220</v>
      </c>
      <c r="E4" s="1" t="s">
        <v>244</v>
      </c>
      <c r="F4" s="1" t="s">
        <v>222</v>
      </c>
      <c r="G4" s="1" t="s">
        <v>223</v>
      </c>
      <c r="H4" s="1" t="s">
        <v>224</v>
      </c>
      <c r="I4" s="1" t="s">
        <v>245</v>
      </c>
      <c r="J4" s="1" t="s">
        <v>30</v>
      </c>
      <c r="K4" s="1" t="s">
        <v>246</v>
      </c>
      <c r="L4" s="1" t="s">
        <v>246</v>
      </c>
      <c r="M4" s="1" t="s">
        <v>227</v>
      </c>
      <c r="N4" s="1" t="s">
        <v>227</v>
      </c>
      <c r="O4" s="1" t="s">
        <v>228</v>
      </c>
      <c r="P4" s="1" t="s">
        <v>229</v>
      </c>
      <c r="Q4" s="1" t="s">
        <v>230</v>
      </c>
      <c r="R4" s="1" t="s">
        <v>247</v>
      </c>
      <c r="S4" s="1" t="s">
        <v>232</v>
      </c>
      <c r="T4" s="1" t="s">
        <v>233</v>
      </c>
      <c r="U4" s="1" t="s">
        <v>198</v>
      </c>
      <c r="V4" s="1" t="s">
        <v>234</v>
      </c>
    </row>
    <row r="5" s="1" customFormat="1" spans="1:22">
      <c r="A5" s="3">
        <v>999229645959691</v>
      </c>
      <c r="B5" s="1" t="s">
        <v>248</v>
      </c>
      <c r="C5" s="1" t="s">
        <v>249</v>
      </c>
      <c r="D5" s="1" t="s">
        <v>220</v>
      </c>
      <c r="E5" s="1" t="s">
        <v>250</v>
      </c>
      <c r="F5" s="1" t="s">
        <v>222</v>
      </c>
      <c r="G5" s="1" t="s">
        <v>223</v>
      </c>
      <c r="H5" s="1" t="s">
        <v>224</v>
      </c>
      <c r="I5" s="1" t="s">
        <v>251</v>
      </c>
      <c r="J5" s="1" t="s">
        <v>30</v>
      </c>
      <c r="K5" s="1" t="s">
        <v>252</v>
      </c>
      <c r="L5" s="1" t="s">
        <v>252</v>
      </c>
      <c r="M5" s="1" t="s">
        <v>227</v>
      </c>
      <c r="N5" s="1" t="s">
        <v>227</v>
      </c>
      <c r="O5" s="1" t="s">
        <v>228</v>
      </c>
      <c r="P5" s="1" t="s">
        <v>229</v>
      </c>
      <c r="Q5" s="1" t="s">
        <v>230</v>
      </c>
      <c r="R5" s="1" t="s">
        <v>253</v>
      </c>
      <c r="S5" s="1" t="s">
        <v>232</v>
      </c>
      <c r="T5" s="1" t="s">
        <v>233</v>
      </c>
      <c r="U5" s="1" t="s">
        <v>198</v>
      </c>
      <c r="V5" s="1" t="s">
        <v>234</v>
      </c>
    </row>
    <row r="6" s="1" customFormat="1" spans="1:22">
      <c r="A6" s="3">
        <v>29555269860</v>
      </c>
      <c r="B6" s="1" t="s">
        <v>254</v>
      </c>
      <c r="C6" s="1" t="s">
        <v>255</v>
      </c>
      <c r="D6" s="1" t="s">
        <v>256</v>
      </c>
      <c r="E6" s="1" t="s">
        <v>257</v>
      </c>
      <c r="F6" s="1" t="s">
        <v>258</v>
      </c>
      <c r="G6" s="1" t="s">
        <v>223</v>
      </c>
      <c r="H6" s="1" t="s">
        <v>224</v>
      </c>
      <c r="I6" s="1" t="s">
        <v>259</v>
      </c>
      <c r="J6" s="1" t="s">
        <v>30</v>
      </c>
      <c r="K6" s="1" t="s">
        <v>260</v>
      </c>
      <c r="L6" s="1" t="s">
        <v>260</v>
      </c>
      <c r="M6" s="1" t="s">
        <v>227</v>
      </c>
      <c r="N6" s="1" t="s">
        <v>227</v>
      </c>
      <c r="O6" s="1" t="s">
        <v>228</v>
      </c>
      <c r="P6" s="1" t="s">
        <v>229</v>
      </c>
      <c r="Q6" s="1" t="s">
        <v>230</v>
      </c>
      <c r="R6" s="1" t="s">
        <v>261</v>
      </c>
      <c r="S6" s="1" t="s">
        <v>232</v>
      </c>
      <c r="T6" s="1" t="s">
        <v>233</v>
      </c>
      <c r="U6" s="1" t="s">
        <v>198</v>
      </c>
      <c r="V6" s="1" t="s">
        <v>262</v>
      </c>
    </row>
    <row r="7" s="1" customFormat="1" spans="1:22">
      <c r="A7" s="3">
        <v>999229532403687</v>
      </c>
      <c r="B7" s="1" t="s">
        <v>263</v>
      </c>
      <c r="C7" s="1" t="s">
        <v>264</v>
      </c>
      <c r="D7" s="1" t="s">
        <v>256</v>
      </c>
      <c r="E7" s="1" t="s">
        <v>265</v>
      </c>
      <c r="F7" s="1" t="s">
        <v>258</v>
      </c>
      <c r="G7" s="1" t="s">
        <v>223</v>
      </c>
      <c r="H7" s="1" t="s">
        <v>224</v>
      </c>
      <c r="I7" s="1" t="s">
        <v>266</v>
      </c>
      <c r="J7" s="1" t="s">
        <v>30</v>
      </c>
      <c r="K7" s="1" t="s">
        <v>267</v>
      </c>
      <c r="L7" s="1" t="s">
        <v>267</v>
      </c>
      <c r="M7" s="1" t="s">
        <v>227</v>
      </c>
      <c r="N7" s="1" t="s">
        <v>227</v>
      </c>
      <c r="O7" s="1" t="s">
        <v>228</v>
      </c>
      <c r="P7" s="1" t="s">
        <v>229</v>
      </c>
      <c r="Q7" s="1" t="s">
        <v>230</v>
      </c>
      <c r="R7" s="1" t="s">
        <v>268</v>
      </c>
      <c r="S7" s="1" t="s">
        <v>232</v>
      </c>
      <c r="T7" s="1" t="s">
        <v>233</v>
      </c>
      <c r="U7" s="1" t="s">
        <v>198</v>
      </c>
      <c r="V7" s="1" t="s">
        <v>262</v>
      </c>
    </row>
    <row r="8" s="1" customFormat="1" spans="1:22">
      <c r="A8" s="3">
        <v>999229462565522</v>
      </c>
      <c r="B8" s="1" t="s">
        <v>269</v>
      </c>
      <c r="C8" s="1" t="s">
        <v>270</v>
      </c>
      <c r="D8" s="1" t="s">
        <v>271</v>
      </c>
      <c r="E8" s="1" t="s">
        <v>272</v>
      </c>
      <c r="F8" s="1" t="s">
        <v>218</v>
      </c>
      <c r="G8" s="1" t="s">
        <v>223</v>
      </c>
      <c r="H8" s="1" t="s">
        <v>224</v>
      </c>
      <c r="I8" s="1" t="s">
        <v>273</v>
      </c>
      <c r="J8" s="1" t="s">
        <v>30</v>
      </c>
      <c r="K8" s="1" t="s">
        <v>274</v>
      </c>
      <c r="L8" s="1" t="s">
        <v>274</v>
      </c>
      <c r="M8" s="1" t="s">
        <v>227</v>
      </c>
      <c r="N8" s="1" t="s">
        <v>227</v>
      </c>
      <c r="O8" s="1" t="s">
        <v>228</v>
      </c>
      <c r="P8" s="1" t="s">
        <v>229</v>
      </c>
      <c r="Q8" s="1" t="s">
        <v>230</v>
      </c>
      <c r="R8" s="1" t="s">
        <v>275</v>
      </c>
      <c r="S8" s="1" t="s">
        <v>232</v>
      </c>
      <c r="T8" s="1" t="s">
        <v>233</v>
      </c>
      <c r="U8" s="1" t="s">
        <v>276</v>
      </c>
      <c r="V8" s="1" t="s">
        <v>277</v>
      </c>
    </row>
    <row r="9" s="1" customFormat="1" spans="1:22">
      <c r="A9" s="3">
        <v>999228569012093</v>
      </c>
      <c r="B9" s="1" t="s">
        <v>278</v>
      </c>
      <c r="C9" s="1" t="s">
        <v>279</v>
      </c>
      <c r="D9" s="1" t="s">
        <v>280</v>
      </c>
      <c r="E9" s="1" t="s">
        <v>281</v>
      </c>
      <c r="F9" s="1" t="s">
        <v>282</v>
      </c>
      <c r="G9" s="1" t="s">
        <v>223</v>
      </c>
      <c r="H9" s="1" t="s">
        <v>224</v>
      </c>
      <c r="I9" s="1" t="s">
        <v>283</v>
      </c>
      <c r="J9" s="1" t="s">
        <v>30</v>
      </c>
      <c r="K9" s="1" t="s">
        <v>284</v>
      </c>
      <c r="L9" s="1" t="s">
        <v>284</v>
      </c>
      <c r="M9" s="1" t="s">
        <v>227</v>
      </c>
      <c r="N9" s="1" t="s">
        <v>227</v>
      </c>
      <c r="O9" s="1" t="s">
        <v>228</v>
      </c>
      <c r="P9" s="1" t="s">
        <v>229</v>
      </c>
      <c r="Q9" s="1" t="s">
        <v>230</v>
      </c>
      <c r="R9" s="1" t="s">
        <v>285</v>
      </c>
      <c r="S9" s="1" t="s">
        <v>232</v>
      </c>
      <c r="T9" s="1" t="s">
        <v>233</v>
      </c>
      <c r="U9" s="1" t="s">
        <v>276</v>
      </c>
      <c r="V9" s="1" t="s">
        <v>241</v>
      </c>
    </row>
    <row r="10" s="1" customFormat="1" spans="1:22">
      <c r="A10" s="3">
        <v>28498659202</v>
      </c>
      <c r="B10" s="1" t="s">
        <v>286</v>
      </c>
      <c r="C10" s="1" t="s">
        <v>287</v>
      </c>
      <c r="D10" s="1" t="s">
        <v>288</v>
      </c>
      <c r="E10" s="1" t="s">
        <v>289</v>
      </c>
      <c r="F10" s="1" t="s">
        <v>290</v>
      </c>
      <c r="G10" s="1" t="s">
        <v>223</v>
      </c>
      <c r="H10" s="1" t="s">
        <v>224</v>
      </c>
      <c r="I10" s="1" t="s">
        <v>291</v>
      </c>
      <c r="J10" s="1" t="s">
        <v>30</v>
      </c>
      <c r="K10" s="1" t="s">
        <v>292</v>
      </c>
      <c r="L10" s="1" t="s">
        <v>293</v>
      </c>
      <c r="M10" s="1" t="s">
        <v>294</v>
      </c>
      <c r="N10" s="1" t="s">
        <v>295</v>
      </c>
      <c r="O10" s="1" t="s">
        <v>228</v>
      </c>
      <c r="P10" s="1" t="s">
        <v>229</v>
      </c>
      <c r="Q10" s="1" t="s">
        <v>230</v>
      </c>
      <c r="R10" s="1" t="s">
        <v>296</v>
      </c>
      <c r="S10" s="1" t="s">
        <v>232</v>
      </c>
      <c r="T10" s="1" t="s">
        <v>233</v>
      </c>
      <c r="U10" s="1" t="s">
        <v>198</v>
      </c>
      <c r="V10" s="1" t="s">
        <v>241</v>
      </c>
    </row>
    <row r="11" s="1" customFormat="1" spans="1:22">
      <c r="A11" s="3">
        <v>999228366936972</v>
      </c>
      <c r="B11" s="1" t="s">
        <v>297</v>
      </c>
      <c r="C11" s="1" t="s">
        <v>298</v>
      </c>
      <c r="D11" s="1" t="s">
        <v>299</v>
      </c>
      <c r="E11" s="1" t="s">
        <v>300</v>
      </c>
      <c r="F11" s="1" t="s">
        <v>258</v>
      </c>
      <c r="G11" s="1" t="s">
        <v>223</v>
      </c>
      <c r="H11" s="1" t="s">
        <v>224</v>
      </c>
      <c r="I11" s="1" t="s">
        <v>301</v>
      </c>
      <c r="J11" s="1" t="s">
        <v>30</v>
      </c>
      <c r="K11" s="1" t="s">
        <v>302</v>
      </c>
      <c r="L11" s="1" t="s">
        <v>302</v>
      </c>
      <c r="M11" s="1" t="s">
        <v>227</v>
      </c>
      <c r="N11" s="1" t="s">
        <v>227</v>
      </c>
      <c r="O11" s="1" t="s">
        <v>228</v>
      </c>
      <c r="P11" s="1" t="s">
        <v>229</v>
      </c>
      <c r="Q11" s="1" t="s">
        <v>230</v>
      </c>
      <c r="R11" s="1" t="s">
        <v>303</v>
      </c>
      <c r="S11" s="1" t="s">
        <v>232</v>
      </c>
      <c r="T11" s="1" t="s">
        <v>233</v>
      </c>
      <c r="U11" s="1" t="s">
        <v>276</v>
      </c>
      <c r="V11" s="1" t="s">
        <v>304</v>
      </c>
    </row>
    <row r="12" s="1" customFormat="1" spans="1:22">
      <c r="A12" s="3">
        <v>999228340552610</v>
      </c>
      <c r="B12" s="1" t="s">
        <v>305</v>
      </c>
      <c r="C12" s="1" t="s">
        <v>306</v>
      </c>
      <c r="D12" s="1" t="s">
        <v>307</v>
      </c>
      <c r="E12" s="1" t="s">
        <v>308</v>
      </c>
      <c r="F12" s="1" t="s">
        <v>309</v>
      </c>
      <c r="G12" s="1" t="s">
        <v>223</v>
      </c>
      <c r="H12" s="1" t="s">
        <v>224</v>
      </c>
      <c r="I12" s="1" t="s">
        <v>310</v>
      </c>
      <c r="J12" s="1" t="s">
        <v>30</v>
      </c>
      <c r="K12" s="1" t="s">
        <v>311</v>
      </c>
      <c r="L12" s="1" t="s">
        <v>311</v>
      </c>
      <c r="M12" s="1" t="s">
        <v>227</v>
      </c>
      <c r="N12" s="1" t="s">
        <v>227</v>
      </c>
      <c r="O12" s="1" t="s">
        <v>228</v>
      </c>
      <c r="P12" s="1" t="s">
        <v>229</v>
      </c>
      <c r="Q12" s="1" t="s">
        <v>230</v>
      </c>
      <c r="R12" s="1" t="s">
        <v>312</v>
      </c>
      <c r="S12" s="1" t="s">
        <v>232</v>
      </c>
      <c r="T12" s="1" t="s">
        <v>233</v>
      </c>
      <c r="U12" s="1" t="s">
        <v>276</v>
      </c>
      <c r="V12" s="1" t="s">
        <v>262</v>
      </c>
    </row>
    <row r="13" s="1" customFormat="1" spans="1:22">
      <c r="A13" s="3">
        <v>999228334424379</v>
      </c>
      <c r="B13" s="1" t="s">
        <v>313</v>
      </c>
      <c r="C13" s="1" t="s">
        <v>314</v>
      </c>
      <c r="D13" s="1" t="s">
        <v>315</v>
      </c>
      <c r="E13" s="1" t="s">
        <v>316</v>
      </c>
      <c r="F13" s="1" t="s">
        <v>317</v>
      </c>
      <c r="G13" s="1" t="s">
        <v>223</v>
      </c>
      <c r="H13" s="1" t="s">
        <v>224</v>
      </c>
      <c r="I13" s="1" t="s">
        <v>318</v>
      </c>
      <c r="J13" s="1" t="s">
        <v>30</v>
      </c>
      <c r="K13" s="1" t="s">
        <v>319</v>
      </c>
      <c r="L13" s="1" t="s">
        <v>319</v>
      </c>
      <c r="M13" s="1" t="s">
        <v>227</v>
      </c>
      <c r="N13" s="1" t="s">
        <v>227</v>
      </c>
      <c r="O13" s="1" t="s">
        <v>228</v>
      </c>
      <c r="P13" s="1" t="s">
        <v>229</v>
      </c>
      <c r="Q13" s="1" t="s">
        <v>230</v>
      </c>
      <c r="R13" s="1" t="s">
        <v>320</v>
      </c>
      <c r="S13" s="1" t="s">
        <v>232</v>
      </c>
      <c r="T13" s="1" t="s">
        <v>233</v>
      </c>
      <c r="U13" s="1" t="s">
        <v>276</v>
      </c>
      <c r="V13" s="1" t="s">
        <v>262</v>
      </c>
    </row>
    <row r="14" s="1" customFormat="1" spans="1:22">
      <c r="A14" s="3">
        <v>999227448202282</v>
      </c>
      <c r="B14" s="1" t="s">
        <v>321</v>
      </c>
      <c r="C14" s="1" t="s">
        <v>322</v>
      </c>
      <c r="D14" s="1" t="s">
        <v>315</v>
      </c>
      <c r="E14" s="1" t="s">
        <v>323</v>
      </c>
      <c r="F14" s="1" t="s">
        <v>282</v>
      </c>
      <c r="G14" s="1" t="s">
        <v>223</v>
      </c>
      <c r="H14" s="1" t="s">
        <v>224</v>
      </c>
      <c r="I14" s="1" t="s">
        <v>324</v>
      </c>
      <c r="J14" s="1" t="s">
        <v>30</v>
      </c>
      <c r="K14" s="1" t="s">
        <v>325</v>
      </c>
      <c r="L14" s="1" t="s">
        <v>325</v>
      </c>
      <c r="M14" s="1" t="s">
        <v>227</v>
      </c>
      <c r="N14" s="1" t="s">
        <v>227</v>
      </c>
      <c r="O14" s="1" t="s">
        <v>228</v>
      </c>
      <c r="P14" s="1" t="s">
        <v>229</v>
      </c>
      <c r="Q14" s="1" t="s">
        <v>230</v>
      </c>
      <c r="R14" s="1" t="s">
        <v>326</v>
      </c>
      <c r="S14" s="1" t="s">
        <v>232</v>
      </c>
      <c r="T14" s="1" t="s">
        <v>233</v>
      </c>
      <c r="U14" s="1" t="s">
        <v>276</v>
      </c>
      <c r="V14" s="1" t="s">
        <v>262</v>
      </c>
    </row>
    <row r="15" s="1" customFormat="1" spans="1:22">
      <c r="A15" s="3">
        <v>999227448053600</v>
      </c>
      <c r="B15" s="1" t="s">
        <v>321</v>
      </c>
      <c r="C15" s="1" t="s">
        <v>327</v>
      </c>
      <c r="D15" s="1" t="s">
        <v>315</v>
      </c>
      <c r="E15" s="1" t="s">
        <v>328</v>
      </c>
      <c r="F15" s="1" t="s">
        <v>282</v>
      </c>
      <c r="G15" s="1" t="s">
        <v>223</v>
      </c>
      <c r="H15" s="1" t="s">
        <v>224</v>
      </c>
      <c r="I15" s="1" t="s">
        <v>324</v>
      </c>
      <c r="J15" s="1" t="s">
        <v>30</v>
      </c>
      <c r="K15" s="1" t="s">
        <v>325</v>
      </c>
      <c r="L15" s="1" t="s">
        <v>325</v>
      </c>
      <c r="M15" s="1" t="s">
        <v>227</v>
      </c>
      <c r="N15" s="1" t="s">
        <v>227</v>
      </c>
      <c r="O15" s="1" t="s">
        <v>228</v>
      </c>
      <c r="P15" s="1" t="s">
        <v>229</v>
      </c>
      <c r="Q15" s="1" t="s">
        <v>230</v>
      </c>
      <c r="R15" s="1" t="s">
        <v>329</v>
      </c>
      <c r="S15" s="1" t="s">
        <v>232</v>
      </c>
      <c r="T15" s="1" t="s">
        <v>233</v>
      </c>
      <c r="U15" s="1" t="s">
        <v>276</v>
      </c>
      <c r="V15" s="1" t="s">
        <v>262</v>
      </c>
    </row>
    <row r="16" s="1" customFormat="1" spans="1:22">
      <c r="A16" s="3">
        <v>999226754334847</v>
      </c>
      <c r="B16" s="1" t="s">
        <v>330</v>
      </c>
      <c r="C16" s="1" t="s">
        <v>331</v>
      </c>
      <c r="D16" s="1" t="s">
        <v>332</v>
      </c>
      <c r="E16" s="1" t="s">
        <v>333</v>
      </c>
      <c r="F16" s="1" t="s">
        <v>258</v>
      </c>
      <c r="G16" s="1" t="s">
        <v>223</v>
      </c>
      <c r="H16" s="1" t="s">
        <v>224</v>
      </c>
      <c r="I16" s="1" t="s">
        <v>334</v>
      </c>
      <c r="J16" s="1" t="s">
        <v>30</v>
      </c>
      <c r="K16" s="1" t="s">
        <v>335</v>
      </c>
      <c r="L16" s="1" t="s">
        <v>335</v>
      </c>
      <c r="M16" s="1" t="s">
        <v>227</v>
      </c>
      <c r="N16" s="1" t="s">
        <v>227</v>
      </c>
      <c r="O16" s="1" t="s">
        <v>228</v>
      </c>
      <c r="P16" s="1" t="s">
        <v>229</v>
      </c>
      <c r="Q16" s="1" t="s">
        <v>230</v>
      </c>
      <c r="R16" s="1" t="s">
        <v>336</v>
      </c>
      <c r="S16" s="1" t="s">
        <v>232</v>
      </c>
      <c r="T16" s="1" t="s">
        <v>233</v>
      </c>
      <c r="U16" s="1" t="s">
        <v>276</v>
      </c>
      <c r="V16" s="1" t="s">
        <v>337</v>
      </c>
    </row>
    <row r="17" s="1" customFormat="1" spans="1:22">
      <c r="A17" s="3">
        <v>999226737106473</v>
      </c>
      <c r="B17" s="1" t="s">
        <v>338</v>
      </c>
      <c r="C17" s="1" t="s">
        <v>339</v>
      </c>
      <c r="D17" s="1" t="s">
        <v>340</v>
      </c>
      <c r="E17" s="1" t="s">
        <v>341</v>
      </c>
      <c r="F17" s="1" t="s">
        <v>222</v>
      </c>
      <c r="G17" s="1" t="s">
        <v>223</v>
      </c>
      <c r="H17" s="1" t="s">
        <v>224</v>
      </c>
      <c r="I17" s="1" t="s">
        <v>342</v>
      </c>
      <c r="J17" s="1" t="s">
        <v>30</v>
      </c>
      <c r="K17" s="1" t="s">
        <v>343</v>
      </c>
      <c r="L17" s="1" t="s">
        <v>343</v>
      </c>
      <c r="M17" s="1" t="s">
        <v>227</v>
      </c>
      <c r="N17" s="1" t="s">
        <v>227</v>
      </c>
      <c r="O17" s="1" t="s">
        <v>228</v>
      </c>
      <c r="P17" s="1" t="s">
        <v>229</v>
      </c>
      <c r="Q17" s="1" t="s">
        <v>230</v>
      </c>
      <c r="R17" s="1" t="s">
        <v>344</v>
      </c>
      <c r="S17" s="1" t="s">
        <v>232</v>
      </c>
      <c r="T17" s="1" t="s">
        <v>233</v>
      </c>
      <c r="U17" s="1" t="s">
        <v>276</v>
      </c>
      <c r="V17" s="1" t="s">
        <v>345</v>
      </c>
    </row>
    <row r="18" s="1" customFormat="1" spans="1:22">
      <c r="A18" s="3">
        <v>999225676957454</v>
      </c>
      <c r="B18" s="1" t="s">
        <v>346</v>
      </c>
      <c r="C18" s="1" t="s">
        <v>347</v>
      </c>
      <c r="D18" s="1" t="s">
        <v>348</v>
      </c>
      <c r="E18" s="1" t="s">
        <v>349</v>
      </c>
      <c r="F18" s="1" t="s">
        <v>309</v>
      </c>
      <c r="G18" s="1" t="s">
        <v>223</v>
      </c>
      <c r="H18" s="1" t="s">
        <v>224</v>
      </c>
      <c r="I18" s="1" t="s">
        <v>350</v>
      </c>
      <c r="J18" s="1" t="s">
        <v>30</v>
      </c>
      <c r="K18" s="1" t="s">
        <v>351</v>
      </c>
      <c r="L18" s="1" t="s">
        <v>351</v>
      </c>
      <c r="M18" s="1" t="s">
        <v>227</v>
      </c>
      <c r="N18" s="1" t="s">
        <v>227</v>
      </c>
      <c r="O18" s="1" t="s">
        <v>228</v>
      </c>
      <c r="P18" s="1" t="s">
        <v>229</v>
      </c>
      <c r="Q18" s="1" t="s">
        <v>230</v>
      </c>
      <c r="R18" s="1" t="s">
        <v>352</v>
      </c>
      <c r="S18" s="1" t="s">
        <v>232</v>
      </c>
      <c r="T18" s="1" t="s">
        <v>233</v>
      </c>
      <c r="U18" s="1" t="s">
        <v>276</v>
      </c>
      <c r="V18" s="1" t="s">
        <v>353</v>
      </c>
    </row>
    <row r="19" s="1" customFormat="1" spans="1:22">
      <c r="A19" s="3">
        <v>999223403453830</v>
      </c>
      <c r="B19" s="1" t="s">
        <v>354</v>
      </c>
      <c r="C19" s="1" t="s">
        <v>355</v>
      </c>
      <c r="D19" s="1" t="s">
        <v>356</v>
      </c>
      <c r="E19" s="1" t="s">
        <v>357</v>
      </c>
      <c r="F19" s="1" t="s">
        <v>282</v>
      </c>
      <c r="G19" s="1" t="s">
        <v>223</v>
      </c>
      <c r="H19" s="1" t="s">
        <v>224</v>
      </c>
      <c r="I19" s="1" t="s">
        <v>358</v>
      </c>
      <c r="J19" s="1" t="s">
        <v>30</v>
      </c>
      <c r="K19" s="1" t="s">
        <v>359</v>
      </c>
      <c r="L19" s="1" t="s">
        <v>359</v>
      </c>
      <c r="M19" s="1" t="s">
        <v>227</v>
      </c>
      <c r="N19" s="1" t="s">
        <v>227</v>
      </c>
      <c r="O19" s="1" t="s">
        <v>228</v>
      </c>
      <c r="P19" s="1" t="s">
        <v>229</v>
      </c>
      <c r="Q19" s="1" t="s">
        <v>230</v>
      </c>
      <c r="R19" s="1" t="s">
        <v>360</v>
      </c>
      <c r="S19" s="1" t="s">
        <v>232</v>
      </c>
      <c r="T19" s="1" t="s">
        <v>233</v>
      </c>
      <c r="U19" s="1" t="s">
        <v>276</v>
      </c>
      <c r="V19" s="1" t="s">
        <v>361</v>
      </c>
    </row>
    <row r="20" s="1" customFormat="1" spans="1:22">
      <c r="A20" s="3">
        <v>999223403282378</v>
      </c>
      <c r="B20" s="1" t="s">
        <v>354</v>
      </c>
      <c r="C20" s="1" t="s">
        <v>362</v>
      </c>
      <c r="D20" s="1" t="s">
        <v>356</v>
      </c>
      <c r="E20" s="1" t="s">
        <v>363</v>
      </c>
      <c r="F20" s="1" t="s">
        <v>282</v>
      </c>
      <c r="G20" s="1" t="s">
        <v>223</v>
      </c>
      <c r="H20" s="1" t="s">
        <v>224</v>
      </c>
      <c r="I20" s="1" t="s">
        <v>364</v>
      </c>
      <c r="J20" s="1" t="s">
        <v>30</v>
      </c>
      <c r="K20" s="1" t="s">
        <v>365</v>
      </c>
      <c r="L20" s="1" t="s">
        <v>365</v>
      </c>
      <c r="M20" s="1" t="s">
        <v>227</v>
      </c>
      <c r="N20" s="1" t="s">
        <v>227</v>
      </c>
      <c r="O20" s="1" t="s">
        <v>228</v>
      </c>
      <c r="P20" s="1" t="s">
        <v>229</v>
      </c>
      <c r="Q20" s="1" t="s">
        <v>230</v>
      </c>
      <c r="R20" s="1" t="s">
        <v>366</v>
      </c>
      <c r="S20" s="1" t="s">
        <v>232</v>
      </c>
      <c r="T20" s="1" t="s">
        <v>233</v>
      </c>
      <c r="U20" s="1" t="s">
        <v>276</v>
      </c>
      <c r="V20" s="1" t="s">
        <v>361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HKD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2024-02-08T02:11:33Z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FEB788C65DA847DD998683856B76E995_12</vt:lpwstr>
  </property>
</Properties>
</file>