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<sst xmlns="http://schemas.openxmlformats.org/spreadsheetml/2006/main" count="88" uniqueCount="78">
  <si>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</si>
  <si>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</si>
  <si>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</si>
  <si>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</si>
  <si>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</si>
  <si>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</si>
  <si>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</si>
  <si>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</si>
  <si>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</si>
  <si>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</si>
  <si>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</si>
  <si>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</si>
  <si>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</si>
  <si>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</si>
  <si>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</si>
  <si>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</si>
  <si>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</si>
  <si>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</si>
  <si>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</si>
  <si>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</si>
  <si>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</si>
  <si>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</si>
  <si>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</si>
  <si>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</si>
  <si>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</si>
  <si>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999226503356908	</t>
  </si>
  <si>
    <t>Ctrip</t>
  </si>
  <si>
    <t>正常</t>
  </si>
  <si>
    <t>[曼谷]曼谷阿尔梅洛兹酒店 - 主要清真饭店(Al Meroz Hotel Bangkok - the Leading Halal Hotel)(37220978)</t>
  </si>
  <si>
    <t>高级房&lt;2人入住&gt;&lt;早餐&gt;</t>
  </si>
  <si>
    <t>USD</t>
  </si>
  <si>
    <t>CHU/CHING WAN</t>
  </si>
  <si>
    <t>CA5326240208USD</t>
  </si>
  <si>
    <t>未提现</t>
  </si>
  <si>
    <t>携程开票</t>
  </si>
  <si>
    <t xml:space="preserve">3867658	</t>
  </si>
  <si>
    <t xml:space="preserve">323601|78750702	</t>
  </si>
  <si>
    <t>，</t>
  </si>
  <si>
    <t>A240208102302481</t>
  </si>
  <si>
    <t>USD / HKD 当前参考汇率: 7.82078</t>
  </si>
  <si>
    <t>总计： 208.63 USD/
1631.65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</si>
  <si>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</si>
  <si>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</si>
  <si>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</si>
  <si>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</si>
  <si>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</si>
  <si>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</si>
  <si>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</si>
  <si>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</si>
  <si>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</si>
  <si>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</si>
  <si>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</si>
  <si>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</si>
  <si>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</si>
  <si>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</si>
  <si>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</si>
  <si>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</si>
  <si>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</si>
  <si>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</si>
  <si>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</si>
  <si>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2023-09-01</t>
  </si>
  <si>
    <t>3867658</t>
  </si>
  <si>
    <t>曼谷阿尔梅洛兹酒店 - 主要清真饭店</t>
  </si>
  <si>
    <t>CHU CHING WAN</t>
  </si>
  <si>
    <t>2024-02-02</t>
  </si>
  <si>
    <t>2024-02-05</t>
  </si>
  <si>
    <t>退房日周结</t>
  </si>
  <si>
    <t>1518.37</t>
  </si>
  <si>
    <t>208.63</t>
  </si>
  <si>
    <t>0</t>
  </si>
  <si>
    <t>0.00</t>
  </si>
  <si>
    <t>携程盛景国际直连</t>
  </si>
  <si>
    <t>01.010677</t>
  </si>
  <si>
    <t>2023-09-01 13:12:11</t>
  </si>
  <si>
    <t>否</t>
  </si>
  <si>
    <t>汇智国际旅游发展有限公司</t>
  </si>
  <si>
    <t>直连</t>
  </si>
  <si>
    <t>泰国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</si>
</sst>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15</xdr:col>
      <xdr:colOff>381000</xdr:colOff>
      <xdr:row>46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9918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45324</v>
      </c>
      <c r="G2" s="6">
        <v>45327</v>
      </c>
      <c r="H2" s="4">
        <v>1</v>
      </c>
      <c r="I2" s="4">
        <v>3</v>
      </c>
      <c r="J2" s="4">
        <v>3</v>
      </c>
      <c r="K2" s="4" t="s">
        <v>30</v>
      </c>
      <c r="L2" s="4">
        <v>208.63</v>
      </c>
      <c r="M2" s="4">
        <v>208.63</v>
      </c>
      <c r="N2" s="4" t="s">
        <v>31</v>
      </c>
      <c r="O2" s="4" t="s">
        <v>32</v>
      </c>
      <c r="P2" s="4" t="s">
        <v>33</v>
      </c>
      <c r="Q2" s="4">
        <v>0</v>
      </c>
      <c r="R2" s="7">
        <v>45170.0000115741</v>
      </c>
      <c r="S2" s="6">
        <v>45330</v>
      </c>
      <c r="T2" s="4" t="s">
        <v>34</v>
      </c>
      <c r="U2" s="4">
        <v>208.63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9.375" style="4"/>
    <col min="4" max="7" width="9" style="4"/>
    <col min="8" max="8" width="8.875" style="4" customWidth="1"/>
    <col min="9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999226503356908</v>
      </c>
      <c r="B2" s="6">
        <v>45324</v>
      </c>
      <c r="C2" s="6">
        <v>45327</v>
      </c>
      <c r="D2" s="4">
        <v>208.63</v>
      </c>
      <c r="E2" s="4" t="str">
        <f>VLOOKUP(A2,HOP!A:L,12,0)</f>
        <v>208.63</v>
      </c>
      <c r="F2" s="4" t="str">
        <f>VLOOKUP(A2,HOP!A:C,3,0)</f>
        <v>3867658</v>
      </c>
      <c r="G2" s="4">
        <f>D2-E2</f>
        <v>0</v>
      </c>
      <c r="H2" s="4" t="str">
        <f>$H$1&amp;F2</f>
        <v>，3867658</v>
      </c>
      <c r="I2" s="4" t="str">
        <f>VLOOKUP(A2,HOP!A:U,21,0)</f>
        <v>直连</v>
      </c>
    </row>
    <row r="4" spans="4:4">
      <c r="D4" s="4">
        <f>SUM(D2:D3)</f>
        <v>208.63</v>
      </c>
    </row>
    <row r="11" spans="1:1">
      <c r="A11" s="4" t="s">
        <v>38</v>
      </c>
    </row>
    <row r="12" spans="1:1">
      <c r="A12" s="4" t="s">
        <v>39</v>
      </c>
    </row>
    <row r="13" spans="1:1">
      <c r="A13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999226503356908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30</v>
      </c>
      <c r="K2" s="1" t="s">
        <v>68</v>
      </c>
      <c r="L2" s="1" t="s">
        <v>68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2024-02-08T02:24:51Z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93DA8C856DD04D62B0A27BA2F93E1DB9_12</vt:lpwstr>
  </property>
</Properties>
</file>