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<sst xmlns="http://schemas.openxmlformats.org/spreadsheetml/2006/main" count="2148" uniqueCount="764">
  <si>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</si>
  <si>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</si>
  <si>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</si>
  <si>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</si>
  <si>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</si>
  <si>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</si>
  <si>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</si>
  <si>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</si>
  <si>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</si>
  <si>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</si>
  <si>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</si>
  <si>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</si>
  <si>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</si>
  <si>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</si>
  <si>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</si>
  <si>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</si>
  <si>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</si>
  <si>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</si>
  <si>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</si>
  <si>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</si>
  <si>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</si>
  <si>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</si>
  <si>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</si>
  <si>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</si>
  <si>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</si>
  <si>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999224429882567	</t>
  </si>
  <si>
    <t>Ctrip</t>
  </si>
  <si>
    <t>正常</t>
  </si>
  <si>
    <t>[曼谷]曼谷阿特拉斯酒店(Atlas Bangkok Hotel)(90400910)</t>
  </si>
  <si>
    <t>高级双人房&lt;2人入住&gt;</t>
  </si>
  <si>
    <t>HKD</t>
  </si>
  <si>
    <t>LEE/CHIHCHENG</t>
  </si>
  <si>
    <t>CA13030240217HKD</t>
  </si>
  <si>
    <t>未提现</t>
  </si>
  <si>
    <t>携程开票</t>
  </si>
  <si>
    <t xml:space="preserve">3425872	</t>
  </si>
  <si>
    <t xml:space="preserve">	</t>
  </si>
  <si>
    <t xml:space="preserve">999224447106249	</t>
  </si>
  <si>
    <t>[新加坡]新加坡泛太平洋酒店(Pan Pacific Singapore)(55599143)</t>
  </si>
  <si>
    <t>Double Or Twin Deluxe Deluxe&lt;2人入住&gt;&lt;早餐&gt;</t>
  </si>
  <si>
    <t>NG/ENG CHYE</t>
  </si>
  <si>
    <t xml:space="preserve">3429746	</t>
  </si>
  <si>
    <t xml:space="preserve">322-1862424	</t>
  </si>
  <si>
    <t>取消</t>
  </si>
  <si>
    <t xml:space="preserve">999225497201585	</t>
  </si>
  <si>
    <t>[丹戎本雅]丹绒点住宅酒店(Tanjung Point Residences)(90388552)</t>
  </si>
  <si>
    <t>三卧公寓&lt;2人入住&gt;&lt;不退款&gt;</t>
  </si>
  <si>
    <t>CHUAH/JO NI</t>
  </si>
  <si>
    <t xml:space="preserve">3667714	</t>
  </si>
  <si>
    <t xml:space="preserve">74786	</t>
  </si>
  <si>
    <t xml:space="preserve">999225501860274	</t>
  </si>
  <si>
    <t>[普吉岛]萨法里海滩酒店(Safari Beach Hotel)(57268724)</t>
  </si>
  <si>
    <t>当代泰式至尊豪华房&lt;2人入住&gt;</t>
  </si>
  <si>
    <t>Wiggins/Edward,Wiggins/Edward</t>
  </si>
  <si>
    <t xml:space="preserve">3668887	</t>
  </si>
  <si>
    <t xml:space="preserve">-52892974	</t>
  </si>
  <si>
    <t xml:space="preserve">999225659346477	</t>
  </si>
  <si>
    <t>[吉隆坡]吉隆坡翠绿山酒店(Verdant Hill Hotel Kuala Lumpur)(56196414)</t>
  </si>
  <si>
    <t>高级大床房&lt;2人入住&gt;&lt;早餐&gt;</t>
  </si>
  <si>
    <t>SONG/JIM</t>
  </si>
  <si>
    <t xml:space="preserve">3700152	</t>
  </si>
  <si>
    <t xml:space="preserve">C176270	</t>
  </si>
  <si>
    <t xml:space="preserve">999225679361147	</t>
  </si>
  <si>
    <t>[皇后镇]和睦服务式公寓酒店(Amity Serviced Apartments)(55626022)</t>
  </si>
  <si>
    <t>两卧公寓房&lt;2人入住&gt;</t>
  </si>
  <si>
    <t>WANG/XIAOLEI</t>
  </si>
  <si>
    <t xml:space="preserve">3704863	</t>
  </si>
  <si>
    <t xml:space="preserve">999226059759958	</t>
  </si>
  <si>
    <t>[哈尔施塔特]哈尔施塔特历史酒店(Heritage Hotel Hallstatt)(91907578)</t>
  </si>
  <si>
    <t>高级双人床房&lt;2人入住&gt;&lt;早餐&gt;</t>
  </si>
  <si>
    <t>HU/FANGLING</t>
  </si>
  <si>
    <t xml:space="preserve">3784876	</t>
  </si>
  <si>
    <t xml:space="preserve">Reconfirmed by Supplier	</t>
  </si>
  <si>
    <t xml:space="preserve">999226201915924	</t>
  </si>
  <si>
    <t>[布拉格]安盟酒店(Unitas Hotel)(92027401)</t>
  </si>
  <si>
    <t>双人床房&lt;2人入住&gt;&lt;不退款&gt;</t>
  </si>
  <si>
    <t>KANG/HYUNJIN</t>
  </si>
  <si>
    <t xml:space="preserve">3814275	</t>
  </si>
  <si>
    <t xml:space="preserve">65054	</t>
  </si>
  <si>
    <t xml:space="preserve">999226345340823	</t>
  </si>
  <si>
    <t>[里约热内卢]美洲科帕卡巴纳酒店(Américas Copacabana Hotel)(92027829)</t>
  </si>
  <si>
    <t>豪华双人床房&lt;2人入住&gt;&lt;不退款&gt;&lt;早餐&gt;</t>
  </si>
  <si>
    <t>Omalley/Brandon patrick</t>
  </si>
  <si>
    <t xml:space="preserve">3834407	</t>
  </si>
  <si>
    <t xml:space="preserve">999226351249824	</t>
  </si>
  <si>
    <t>[罗瓦涅米]北极之光酒店(Arctic Light Hotel)(55680270)</t>
  </si>
  <si>
    <t>魔术双人床房&lt;2人入住&gt;&lt;不退款&gt;&lt;早餐&gt;</t>
  </si>
  <si>
    <t>Yung/Lok Man,Yung/Lok Man</t>
  </si>
  <si>
    <t xml:space="preserve">3837528	</t>
  </si>
  <si>
    <t xml:space="preserve">999226728286077	</t>
  </si>
  <si>
    <t>[曼谷]曼谷花开Q盒酒店(Q Box Hotel Bangkok Blossom)(97602750)</t>
  </si>
  <si>
    <t>两张特大床两卧房（复式）&lt;2人入住&gt;</t>
  </si>
  <si>
    <t>TAN/MARK</t>
  </si>
  <si>
    <t xml:space="preserve">3907204	</t>
  </si>
  <si>
    <t xml:space="preserve">999226761560112	</t>
  </si>
  <si>
    <t>[芭堤雅]自然海滩酒店(Natural Beach Hotel Pattaya)(55573130)</t>
  </si>
  <si>
    <t>经典双人间&lt;2人入住&gt;&lt;不退款&gt;</t>
  </si>
  <si>
    <t>DUONG/THI HOANG ANH,DUONG/HAI MY</t>
  </si>
  <si>
    <t xml:space="preserve">3920721	</t>
  </si>
  <si>
    <t xml:space="preserve">|85389643	</t>
  </si>
  <si>
    <t xml:space="preserve">999227333204162	</t>
  </si>
  <si>
    <t>[纽约]阿罗苏荷酒店(Arlo SoHo)(60480468)</t>
  </si>
  <si>
    <t>庭院大号床房&lt;2人入住&gt;</t>
  </si>
  <si>
    <t>WEI/CHIEN YU</t>
  </si>
  <si>
    <t xml:space="preserve">4051449	</t>
  </si>
  <si>
    <t xml:space="preserve">-C8YWA05A48	</t>
  </si>
  <si>
    <t xml:space="preserve">999227988449825	</t>
  </si>
  <si>
    <t>[普吉岛]芭东山迈之家(Mai House Patong Hill)(55611811)</t>
  </si>
  <si>
    <t>家庭套房&lt;2人入住&gt;&lt;早餐&gt;</t>
  </si>
  <si>
    <t>LEW/PUI SUNG</t>
  </si>
  <si>
    <t xml:space="preserve">4096791	</t>
  </si>
  <si>
    <t xml:space="preserve">321-6590933	</t>
  </si>
  <si>
    <t xml:space="preserve">999228119507224	</t>
  </si>
  <si>
    <t>[巴厘岛]巴厘岛机场希尔顿花园酒店(Hilton Garden Inn Bali Ngurah Rai Airport)(55290459)</t>
  </si>
  <si>
    <t>DOUBLE KING GUEST&lt;2人入住&gt;</t>
  </si>
  <si>
    <t>YU/JIANMING,YU/JING</t>
  </si>
  <si>
    <t xml:space="preserve">4131363	</t>
  </si>
  <si>
    <t xml:space="preserve">999228165396674	</t>
  </si>
  <si>
    <t>[曼谷]曼谷京华大酒店(Hotel Royal Bangkok@Chinatown)(55932568)</t>
  </si>
  <si>
    <t>高级房(无窗)&lt;2人入住&gt;</t>
  </si>
  <si>
    <t>NGAN/MAU FUNG</t>
  </si>
  <si>
    <t xml:space="preserve">4143922	</t>
  </si>
  <si>
    <t xml:space="preserve">385673	</t>
  </si>
  <si>
    <t xml:space="preserve">999228324538814	</t>
  </si>
  <si>
    <t>CHEN/JIANI,SONG/CHAO</t>
  </si>
  <si>
    <t xml:space="preserve">4195375	</t>
  </si>
  <si>
    <t xml:space="preserve">999228370082254	</t>
  </si>
  <si>
    <t>[巴黎]巴黎共和皇冠假日酒店 - IHG 旗下酒店(Crowne Plaza Paris République, an IHG Hotel)(55439252)</t>
  </si>
  <si>
    <t>标准房&lt;2人入住&gt;</t>
  </si>
  <si>
    <t>SUN/HUI,Zheng/Lejiao</t>
  </si>
  <si>
    <t xml:space="preserve">4223129	</t>
  </si>
  <si>
    <t xml:space="preserve">C9FWP9RTAX	</t>
  </si>
  <si>
    <t xml:space="preserve">999228471826444	</t>
  </si>
  <si>
    <t>[巴都丁宜]槟城硬石酒店(Hard Rock Hotel Penang)(55680205)</t>
  </si>
  <si>
    <t>山景豪华房&lt;2人入住&gt;&lt;不退款&gt;&lt;早餐&gt;</t>
  </si>
  <si>
    <t>TOH/GIM CHUA</t>
  </si>
  <si>
    <t xml:space="preserve">4253504	</t>
  </si>
  <si>
    <t xml:space="preserve">15760431	</t>
  </si>
  <si>
    <t xml:space="preserve">999228475318416	</t>
  </si>
  <si>
    <t>[哥打京那巴鲁]京那巴鲁凯悦酒店(Hyatt Regency Kinabalu)(56174659)</t>
  </si>
  <si>
    <t>Double room, Twin beds&lt;2人入住&gt;&lt;早餐&gt;</t>
  </si>
  <si>
    <t>TIAN/LUWAN,HOU/CAN</t>
  </si>
  <si>
    <t xml:space="preserve">4255276	</t>
  </si>
  <si>
    <t xml:space="preserve">999228489064437	</t>
  </si>
  <si>
    <t>[格林德瓦]处女座小屋-瑞士山酒店(Jungfrau Lodge, Swiss Mountain Hotel)(95084631)</t>
  </si>
  <si>
    <t>艾格峰景观三人房&lt;2人入住&gt;&lt;早餐&gt;</t>
  </si>
  <si>
    <t>YANG/XINGWEN,ZHANG/QUAN</t>
  </si>
  <si>
    <t xml:space="preserve">4261189	</t>
  </si>
  <si>
    <t xml:space="preserve">999228489313424	</t>
  </si>
  <si>
    <t>[那不勒斯]商务星辰酒店(Stelle Hotel the Businest)(55367646)</t>
  </si>
  <si>
    <t>高级双人房&lt;2人入住&gt;&lt;早餐&gt;</t>
  </si>
  <si>
    <t>CHEN/MENGXUE,YAO/SHUNHUAI</t>
  </si>
  <si>
    <t xml:space="preserve">4261640	</t>
  </si>
  <si>
    <t xml:space="preserve">231115190985HZT28R	</t>
  </si>
  <si>
    <t xml:space="preserve">999228489399462	</t>
  </si>
  <si>
    <t>[卢克索]卢克索尼罗河施柏阁酒店(Steigenberger Nile Palace Luxor - Convention Center)(56467104)</t>
  </si>
  <si>
    <t>城景经典双床房&lt;2人入住&gt;&lt;早餐&gt;</t>
  </si>
  <si>
    <t>WANG/KAIYUE,LIu/LEI</t>
  </si>
  <si>
    <t xml:space="preserve">4261712	</t>
  </si>
  <si>
    <t xml:space="preserve">999228497236846	</t>
  </si>
  <si>
    <t>[梳邦再也]双威金字塔酒店(Sunway Pyramid Hotel)(69451915)</t>
  </si>
  <si>
    <t>Deluxe&lt;2人入住&gt;&lt;不退款&gt;&lt;早餐&gt;</t>
  </si>
  <si>
    <t>LEE/WAAN YING</t>
  </si>
  <si>
    <t xml:space="preserve">4264869	</t>
  </si>
  <si>
    <t xml:space="preserve">366493347	</t>
  </si>
  <si>
    <t xml:space="preserve">28518894103	</t>
  </si>
  <si>
    <t>[普吉岛]复古度假村(La Vintage Resort)(55956346)</t>
  </si>
  <si>
    <t>豪华房（中宾）&lt;2人入住&gt;&lt;不退款&gt;</t>
  </si>
  <si>
    <t>NI/JIAJIE</t>
  </si>
  <si>
    <t xml:space="preserve">4270705	</t>
  </si>
  <si>
    <t xml:space="preserve">HGUConf123960766|123960766	</t>
  </si>
  <si>
    <t xml:space="preserve">999228528534442	</t>
  </si>
  <si>
    <t>[佛罗伦萨]马克西姆艾萨尔酒店(Hotel Maxim Axial)(60467382)</t>
  </si>
  <si>
    <t>YAN/RAN,GU/ZHIYU</t>
  </si>
  <si>
    <t xml:space="preserve">4272941	</t>
  </si>
  <si>
    <t xml:space="preserve">999228531762991	</t>
  </si>
  <si>
    <t>[巴厘岛]Mara River Safari Lodge(90395221)</t>
  </si>
  <si>
    <t>Twiga小屋&lt;2人入住&gt;&lt;早餐&gt;</t>
  </si>
  <si>
    <t>LIU/JUN</t>
  </si>
  <si>
    <t xml:space="preserve">4274044	</t>
  </si>
  <si>
    <t xml:space="preserve">999228544195472	</t>
  </si>
  <si>
    <t>[巴厘岛]乌布坦加裕达考曼卡酒店(Komaneka at Tanggayuda Ubud)(55269687)</t>
  </si>
  <si>
    <t>花园景别墅&lt;2人入住&gt;&lt;早餐&gt;</t>
  </si>
  <si>
    <t>TANG/JIANMIN,ZHANG/LINA</t>
  </si>
  <si>
    <t xml:space="preserve">4276593	</t>
  </si>
  <si>
    <t xml:space="preserve">ILJQPH	</t>
  </si>
  <si>
    <t xml:space="preserve">28544411036	</t>
  </si>
  <si>
    <t>[巴厘岛]阿迪瓦纳苏韦塔(Adiwana Suweta)(109175110)</t>
  </si>
  <si>
    <t>阿迪瓦纳房&lt;2人入住&gt;&lt;早餐&gt;</t>
  </si>
  <si>
    <t>ZHU/QIANG,WANG/HUAN</t>
  </si>
  <si>
    <t xml:space="preserve">4276689	</t>
  </si>
  <si>
    <t xml:space="preserve">C9M2VCVN8X	</t>
  </si>
  <si>
    <t xml:space="preserve">28573408304	</t>
  </si>
  <si>
    <t>[Frankton]皇后镇绝美公园华美达套房酒店(Ramada Suites by Wyndham Queenstown Remarkables Park)(55304299)</t>
  </si>
  <si>
    <t>Cao/Yan</t>
  </si>
  <si>
    <t xml:space="preserve">4299901	</t>
  </si>
  <si>
    <t xml:space="preserve">18315422	</t>
  </si>
  <si>
    <t xml:space="preserve">999228583708502	</t>
  </si>
  <si>
    <t>[普吉岛]拉查酒店(The Racha)(56196531)</t>
  </si>
  <si>
    <t>小型泳池套房&lt;2人入住&gt;&lt;不退款&gt;&lt;早餐&gt;</t>
  </si>
  <si>
    <t>Wang/Guangwei,Wang/Guangwei,Jiang/Qunfang,Deng/Ying</t>
  </si>
  <si>
    <t xml:space="preserve">4303362	</t>
  </si>
  <si>
    <t xml:space="preserve">126247、126248	</t>
  </si>
  <si>
    <t xml:space="preserve">999228585892679	</t>
  </si>
  <si>
    <t>[巴拿马城]巴拿马城广场悦宜湾酒店(Riu Plaza Panamá)(55733524)</t>
  </si>
  <si>
    <t>豪华特大床房&lt;2人入住&gt;&lt;早餐&gt;</t>
  </si>
  <si>
    <t>MERCHANRUIZ/RAUL</t>
  </si>
  <si>
    <t xml:space="preserve">4304455	</t>
  </si>
  <si>
    <t xml:space="preserve">999228589837819	</t>
  </si>
  <si>
    <t>[新加坡]优特莱尔新加坡樟宜机场酒店(Yotelair Singapore Changi Airport)(68545304)</t>
  </si>
  <si>
    <t>甄选大床小屋&lt;2人入住&gt;</t>
  </si>
  <si>
    <t>LEE/HSIANGLING</t>
  </si>
  <si>
    <t xml:space="preserve">4307422	</t>
  </si>
  <si>
    <t xml:space="preserve">999225936363352	</t>
  </si>
  <si>
    <t>[曼谷]曼谷维伊 - 美憬阁酒店(VIE Hotel Bangkok, MGallery Hotel Collection)(60467295)</t>
  </si>
  <si>
    <t>豪华房&lt;2人入住&gt;&lt;早餐&gt;</t>
  </si>
  <si>
    <t>WANG/YAN</t>
  </si>
  <si>
    <t xml:space="preserve">3756984	</t>
  </si>
  <si>
    <t xml:space="preserve">8008697	</t>
  </si>
  <si>
    <t xml:space="preserve">999225937150025	</t>
  </si>
  <si>
    <t>豪华特大床套房&lt;2人入住&gt;&lt;早餐&gt;</t>
  </si>
  <si>
    <t>GAO/YI</t>
  </si>
  <si>
    <t xml:space="preserve">3757484	</t>
  </si>
  <si>
    <t xml:space="preserve">8008770	</t>
  </si>
  <si>
    <t xml:space="preserve">29538183723	</t>
  </si>
  <si>
    <t>[吉隆坡]吉隆坡大华酒店，傲途格精选酒店(The Majestic Hotel Kuala Lumpur, Autograph Collection)(68025853)</t>
  </si>
  <si>
    <t>豪华双床房(塔翼)&lt;2人入住&gt;&lt;不退款&gt;&lt;早餐&gt;</t>
  </si>
  <si>
    <t>chen/zhiming</t>
  </si>
  <si>
    <t xml:space="preserve">4559756	</t>
  </si>
  <si>
    <t xml:space="preserve">377788879	</t>
  </si>
  <si>
    <t xml:space="preserve">999229538232816	</t>
  </si>
  <si>
    <t>Yang/xiaohua</t>
  </si>
  <si>
    <t xml:space="preserve">4559768	</t>
  </si>
  <si>
    <t xml:space="preserve">377785995	</t>
  </si>
  <si>
    <t xml:space="preserve">999229682574255	</t>
  </si>
  <si>
    <t>[新加坡]新加坡卡尔登城市酒店(Carlton City Hotel Singapore)(55851934)</t>
  </si>
  <si>
    <t>豪华客房&lt;2人入住&gt;&lt;不退款&gt;&lt;早餐&gt;</t>
  </si>
  <si>
    <t>FU/MAN,WANG/SONGTAO</t>
  </si>
  <si>
    <t xml:space="preserve">4588854	</t>
  </si>
  <si>
    <t xml:space="preserve">856597	</t>
  </si>
  <si>
    <t xml:space="preserve">999229682602720	</t>
  </si>
  <si>
    <t>LING/LING,XIANG/YAYU</t>
  </si>
  <si>
    <t xml:space="preserve">4588869	</t>
  </si>
  <si>
    <t xml:space="preserve">856600	</t>
  </si>
  <si>
    <t xml:space="preserve">999228332828447	</t>
  </si>
  <si>
    <t>ZHENG/LING,ZHU/RUOYU</t>
  </si>
  <si>
    <t xml:space="preserve">4198784	</t>
  </si>
  <si>
    <t xml:space="preserve">999229885709280	</t>
  </si>
  <si>
    <t>[巴黎]铂尔曼巴黎蒙帕纳斯酒店(Pullman Paris Montparnasse)(91595411)</t>
  </si>
  <si>
    <t>巴黎圣心大教堂景豪华甄选双床房&lt;2人入住&gt;</t>
  </si>
  <si>
    <t>REN/YOUXUAN</t>
  </si>
  <si>
    <t xml:space="preserve">4629125	</t>
  </si>
  <si>
    <t xml:space="preserve">999229892728581	</t>
  </si>
  <si>
    <t>[普吉岛]普吉岛巴东海滩中央智选假日酒店 - IHG 旗下酒店(Holiday Inn Express Phuket Patong Beach Central, an IHG Hotel)(55439455)</t>
  </si>
  <si>
    <t>园景标准双床房&lt;2人入住&gt;&lt;不退款&gt;&lt;早餐&gt;</t>
  </si>
  <si>
    <t>XU/LIEN,XU/FANZHI,ZHU/GENGZHI,XU/JUNBU,ZHU/HONG,OU/XIANHUI</t>
  </si>
  <si>
    <t xml:space="preserve">4632424	</t>
  </si>
  <si>
    <t xml:space="preserve">355461/462/463	</t>
  </si>
  <si>
    <t xml:space="preserve">999229895781662	</t>
  </si>
  <si>
    <t>[首尔]首尔江南福朋喜来登酒店(Four Points by Sheraton Seoul Gangnam)(55932545)</t>
  </si>
  <si>
    <t>标准大床房&lt;2人入住&gt;&lt;不退款&gt;</t>
  </si>
  <si>
    <t>ANDO/KOTOHA</t>
  </si>
  <si>
    <t xml:space="preserve">4633252	</t>
  </si>
  <si>
    <t xml:space="preserve">89500327	</t>
  </si>
  <si>
    <t xml:space="preserve">999229904735182	</t>
  </si>
  <si>
    <t>[新加坡]新加坡滨海湾金沙度假区(Marina Bay Sands Singapore)(55439468)</t>
  </si>
  <si>
    <t>豪华房&lt;2人入住&gt;&lt;不退款&gt;&lt;黄金会员&gt;</t>
  </si>
  <si>
    <t>SU/YIPING,ZHAO/ZECAI</t>
  </si>
  <si>
    <t xml:space="preserve">4636353	</t>
  </si>
  <si>
    <t xml:space="preserve">999229905305014	</t>
  </si>
  <si>
    <t>ZHAO/TIAN</t>
  </si>
  <si>
    <t xml:space="preserve">4637025	</t>
  </si>
  <si>
    <t xml:space="preserve">MBSIO3285957	</t>
  </si>
  <si>
    <t xml:space="preserve">999228445204111	</t>
  </si>
  <si>
    <t xml:space="preserve">4247905	</t>
  </si>
  <si>
    <t xml:space="preserve">55134	</t>
  </si>
  <si>
    <t xml:space="preserve">999228357524742	</t>
  </si>
  <si>
    <t>[普塔坦]阿皮亚泛婆罗洲酒店(Pan Borneo Hotel Kota Kinabalu)(55560230)</t>
  </si>
  <si>
    <t>家庭房&lt;2人入住&gt;</t>
  </si>
  <si>
    <t>MA/LINA,DING/DAN</t>
  </si>
  <si>
    <t xml:space="preserve">4211986	</t>
  </si>
  <si>
    <t xml:space="preserve">167887	</t>
  </si>
  <si>
    <t xml:space="preserve">999229924235914	</t>
  </si>
  <si>
    <t>[西哈努克城]速卡海滩度假村(Sokha Beach Resort)(56140400)</t>
  </si>
  <si>
    <t>海洋翼高级房&lt;2人入住&gt;&lt;不退款&gt;&lt;早餐&gt;</t>
  </si>
  <si>
    <t>PAN/YINGDA,XIONG/CHUNHUI,PAN/XIAODU,YU/MEILI</t>
  </si>
  <si>
    <t xml:space="preserve">4643612	</t>
  </si>
  <si>
    <t xml:space="preserve">39685194,39685195	</t>
  </si>
  <si>
    <t xml:space="preserve">999229936495251	</t>
  </si>
  <si>
    <t>[新加坡]樟宜机场皇冠假日酒店  - IHG 旗下酒店(Crowne Plaza Changi Airport, an IHG Hotel)(55280749)</t>
  </si>
  <si>
    <t>标准房&lt;2人入住&gt;&lt;不退款&gt;</t>
  </si>
  <si>
    <t>SUN/YINIAN,ZHANG/JIANYING</t>
  </si>
  <si>
    <t xml:space="preserve">4648920	</t>
  </si>
  <si>
    <t xml:space="preserve">67510414	</t>
  </si>
  <si>
    <t xml:space="preserve">999229946958331	</t>
  </si>
  <si>
    <t>[吉隆坡]吉隆坡市中心智选假日酒店(Holiday Inn Express Kuala Lumpur City Centre, an IHG Hotel)(55337198)</t>
  </si>
  <si>
    <t>LEE/KOK HOH</t>
  </si>
  <si>
    <t xml:space="preserve">4650903	</t>
  </si>
  <si>
    <t xml:space="preserve">422731, 422732	</t>
  </si>
  <si>
    <t xml:space="preserve">999229994869757	</t>
  </si>
  <si>
    <t>CHEN/YUEH KAI</t>
  </si>
  <si>
    <t xml:space="preserve">4653237	</t>
  </si>
  <si>
    <t xml:space="preserve">422734	</t>
  </si>
  <si>
    <t xml:space="preserve">999230029575489	</t>
  </si>
  <si>
    <t>宝石翼楼标准特大床房&lt;2人入住&gt;&lt;早餐&gt;</t>
  </si>
  <si>
    <t>BAI/YUJIE,ZHANG/TAO</t>
  </si>
  <si>
    <t xml:space="preserve">4664506	</t>
  </si>
  <si>
    <t xml:space="preserve">86139651	</t>
  </si>
  <si>
    <t xml:space="preserve">999230031033191	</t>
  </si>
  <si>
    <t>[云顶高原]云顶高原瑞园酒店及高级公寓(Swiss-Garden Hotel &amp; Residences, Genting Highlands)(77372292)</t>
  </si>
  <si>
    <t>豪华双人房&lt;2人入住&gt;&lt;不退款&gt;&lt;早餐&gt;</t>
  </si>
  <si>
    <t>FABIA/SARAH LYNE</t>
  </si>
  <si>
    <t xml:space="preserve">4664692	</t>
  </si>
  <si>
    <t xml:space="preserve">289381	</t>
  </si>
  <si>
    <t xml:space="preserve">999230047082716	</t>
  </si>
  <si>
    <t>DHAANESWARYTHANAGOPAL/DHAANESWARY</t>
  </si>
  <si>
    <t xml:space="preserve">4669168	</t>
  </si>
  <si>
    <t xml:space="preserve">289209	</t>
  </si>
  <si>
    <t xml:space="preserve">999228574850089	</t>
  </si>
  <si>
    <t>[巴厘岛]丹戎乌萨里酒店(Tandjung Sari Hotel)(91810623)</t>
  </si>
  <si>
    <t>乡村景观平房式客房&lt;2人入住&gt;&lt;早餐&gt;</t>
  </si>
  <si>
    <t>JING/JISHENG,Du/Yujian</t>
  </si>
  <si>
    <t xml:space="preserve">4301349	</t>
  </si>
  <si>
    <t xml:space="preserve">-C9NLCCV7	</t>
  </si>
  <si>
    <t xml:space="preserve">999230144151052	</t>
  </si>
  <si>
    <t>MORRIS/MOLLY MARGARET,MORRIS/RICHARD PETER</t>
  </si>
  <si>
    <t xml:space="preserve">4686555	</t>
  </si>
  <si>
    <t xml:space="preserve">354187	</t>
  </si>
  <si>
    <t xml:space="preserve">999228599976543	</t>
  </si>
  <si>
    <t>海景双人床房&lt;2人入住&gt;&lt;早餐&gt;</t>
  </si>
  <si>
    <t>ZHANG/ANGE</t>
  </si>
  <si>
    <t xml:space="preserve">4310413	</t>
  </si>
  <si>
    <t xml:space="preserve">999228599953437	</t>
  </si>
  <si>
    <t>LIN/DUANQIU</t>
  </si>
  <si>
    <t xml:space="preserve">4310409	</t>
  </si>
  <si>
    <t xml:space="preserve">999228599992351	</t>
  </si>
  <si>
    <t>双海景特大床房&lt;1人入住&gt;&lt;早餐&gt;</t>
  </si>
  <si>
    <t>LIN/YUBIN</t>
  </si>
  <si>
    <t xml:space="preserve">4310415	</t>
  </si>
  <si>
    <t xml:space="preserve">999225843705750	</t>
  </si>
  <si>
    <t>[威尼斯]阿巴泽亚酒店(Hotel Abbazia)(55519565)</t>
  </si>
  <si>
    <t>双人床房&lt;2人入住&gt;&lt;早餐&gt;</t>
  </si>
  <si>
    <t>LYU/ZHONG,LI/QINGZHU</t>
  </si>
  <si>
    <t xml:space="preserve">3738609	</t>
  </si>
  <si>
    <t xml:space="preserve">999228574447792	</t>
  </si>
  <si>
    <t>[巴厘岛]巴厘岛美利亚酒店(Melia Bali)(55402760)</t>
  </si>
  <si>
    <t>Melia Garden View Room&lt;2人入住&gt;&lt;早餐&gt;</t>
  </si>
  <si>
    <t>LUO/ZHIWEI,WU/XIAOHAN,MA/XIUHUA,Zhu/Guochang</t>
  </si>
  <si>
    <t xml:space="preserve">4301005	</t>
  </si>
  <si>
    <t xml:space="preserve">1593640	</t>
  </si>
  <si>
    <t xml:space="preserve">999230243636015	</t>
  </si>
  <si>
    <t>Lee/Jiyun</t>
  </si>
  <si>
    <t xml:space="preserve">4708765	</t>
  </si>
  <si>
    <t xml:space="preserve">97062248	</t>
  </si>
  <si>
    <t xml:space="preserve">999230260907339	</t>
  </si>
  <si>
    <t>PAN/YIJUN,ZHANG/YAN</t>
  </si>
  <si>
    <t xml:space="preserve">4711055	</t>
  </si>
  <si>
    <t xml:space="preserve">39687120	</t>
  </si>
  <si>
    <t xml:space="preserve">999230300553242	</t>
  </si>
  <si>
    <t>HUANG/YU</t>
  </si>
  <si>
    <t xml:space="preserve">4718372	</t>
  </si>
  <si>
    <t xml:space="preserve">39687352	</t>
  </si>
  <si>
    <t xml:space="preserve">999230301013813	</t>
  </si>
  <si>
    <t>GAO/SHAN,SONG/YAN,LU/DEGUO,JIANG/TAO,GAO/HAN,LU/Yanming,LI/YAN</t>
  </si>
  <si>
    <t xml:space="preserve">4718439	</t>
  </si>
  <si>
    <t xml:space="preserve">39687354,39687355,39687356,39687357	</t>
  </si>
  <si>
    <t xml:space="preserve">999230306806478	</t>
  </si>
  <si>
    <t>[帕赛市]马尼拉纽波特市智选假日酒店(Holiday Inn Express Manila Newport City, an IHG Hotel)(55920163)</t>
  </si>
  <si>
    <t>标准房&lt;2人入住&gt;&lt;不退款&gt;&lt;早餐&gt;</t>
  </si>
  <si>
    <t>GUO/LOUIS SANCHEZ</t>
  </si>
  <si>
    <t xml:space="preserve">4719181	</t>
  </si>
  <si>
    <t xml:space="preserve">1004054	</t>
  </si>
  <si>
    <t>，</t>
  </si>
  <si>
    <t>209703.4 HKD</t>
  </si>
  <si>
    <t>A240217094908481</t>
  </si>
  <si>
    <t>A240217094938481</t>
  </si>
  <si>
    <t>总计：209703.4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</si>
  <si>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</si>
  <si>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</si>
  <si>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</si>
  <si>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</si>
  <si>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</si>
  <si>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</si>
  <si>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</si>
  <si>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</si>
  <si>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</si>
  <si>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</si>
  <si>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</si>
  <si>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</si>
  <si>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</si>
  <si>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</si>
  <si>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</si>
  <si>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</si>
  <si>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</si>
  <si>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</si>
  <si>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</si>
  <si>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2024-02-13</t>
  </si>
  <si>
    <t>4719181</t>
  </si>
  <si>
    <t>马尼拉纽波特市智选假日酒店</t>
  </si>
  <si>
    <t>GUO LOUIS SANCHEZ</t>
  </si>
  <si>
    <t>2024-02-14</t>
  </si>
  <si>
    <t>退房日周结</t>
  </si>
  <si>
    <t>517.00</t>
  </si>
  <si>
    <t>560.19</t>
  </si>
  <si>
    <t>0</t>
  </si>
  <si>
    <t>0.00</t>
  </si>
  <si>
    <t>携程汇智国际直连</t>
  </si>
  <si>
    <t>925</t>
  </si>
  <si>
    <t>2024-02-13 17:49:51</t>
  </si>
  <si>
    <t>否</t>
  </si>
  <si>
    <t>汇智国际旅游发展有限公司</t>
  </si>
  <si>
    <t>直连</t>
  </si>
  <si>
    <t>菲律宾</t>
  </si>
  <si>
    <t>4718439</t>
  </si>
  <si>
    <t>圣卡海滩度假村</t>
  </si>
  <si>
    <t>GAO SHAN,SONG YAN,LU DEGUO,JIANG TAO,GAO HAN,LU Yanming,LI YAN</t>
  </si>
  <si>
    <t>2604.02</t>
  </si>
  <si>
    <t>2821.56</t>
  </si>
  <si>
    <t>2024-02-13 14:13:58</t>
  </si>
  <si>
    <t>直采</t>
  </si>
  <si>
    <t>柬埔寨</t>
  </si>
  <si>
    <t>4718372</t>
  </si>
  <si>
    <t>HUANG YU</t>
  </si>
  <si>
    <t>651.00</t>
  </si>
  <si>
    <t>705.39</t>
  </si>
  <si>
    <t>2024-02-13 13:35:41</t>
  </si>
  <si>
    <t>2024-02-10</t>
  </si>
  <si>
    <t>4711055</t>
  </si>
  <si>
    <t>PAN YIJUN,ZHANG YAN</t>
  </si>
  <si>
    <t>705.54</t>
  </si>
  <si>
    <t>2024-02-11 10:26:39</t>
  </si>
  <si>
    <t>4708765</t>
  </si>
  <si>
    <t>首尔江南福朋喜来登酒店</t>
  </si>
  <si>
    <t>Lee Jiyun</t>
  </si>
  <si>
    <t>670.00</t>
  </si>
  <si>
    <t>725.89</t>
  </si>
  <si>
    <t>2024-02-12 09:26:21</t>
  </si>
  <si>
    <t>韩国</t>
  </si>
  <si>
    <t>2024-02-04</t>
  </si>
  <si>
    <t>4686555</t>
  </si>
  <si>
    <t>普吉岛芭东海滩中央智选假日酒店  (SHA Extra Plus)</t>
  </si>
  <si>
    <t>MORRIS MOLLY MARGARET,MORRIS RICHARD PETER</t>
  </si>
  <si>
    <t>2024-02-11</t>
  </si>
  <si>
    <t>3620.99</t>
  </si>
  <si>
    <t>3927.32</t>
  </si>
  <si>
    <t>2024-02-05 09:42:05</t>
  </si>
  <si>
    <t>泰国</t>
  </si>
  <si>
    <t>2024-01-31</t>
  </si>
  <si>
    <t>4669168</t>
  </si>
  <si>
    <t>云顶高原瑞园酒店及高级公寓</t>
  </si>
  <si>
    <t>DHAANESWARYTHANAGOPAL DHAANESWARY</t>
  </si>
  <si>
    <t>490.00</t>
  </si>
  <si>
    <t>532.44</t>
  </si>
  <si>
    <t>2024-01-31 19:40:45</t>
  </si>
  <si>
    <t>马来西亚</t>
  </si>
  <si>
    <t>2024-01-30</t>
  </si>
  <si>
    <t>4664692</t>
  </si>
  <si>
    <t>FABIA SARAH LYNE</t>
  </si>
  <si>
    <t>1680.00</t>
  </si>
  <si>
    <t>1824.10</t>
  </si>
  <si>
    <t>2024-02-03 12:30:07</t>
  </si>
  <si>
    <t>2024-01-27</t>
  </si>
  <si>
    <t>4653237</t>
  </si>
  <si>
    <t>吉隆坡市中心智选假日酒店</t>
  </si>
  <si>
    <t>CHEN YUEH KAI</t>
  </si>
  <si>
    <t>2024-02-09</t>
  </si>
  <si>
    <t>1774.00</t>
  </si>
  <si>
    <t>1927.00</t>
  </si>
  <si>
    <t>2024-01-28 14:57:51</t>
  </si>
  <si>
    <t>4650903</t>
  </si>
  <si>
    <t>LEE KOK HOH</t>
  </si>
  <si>
    <t>636.01</t>
  </si>
  <si>
    <t>690.86</t>
  </si>
  <si>
    <t>2024-01-28 14:51:36</t>
  </si>
  <si>
    <t>2024-01-26</t>
  </si>
  <si>
    <t>4648920</t>
  </si>
  <si>
    <t>新加坡樟宜机场皇冠假日酒店</t>
  </si>
  <si>
    <t>SUN YINIAN,ZHANG JIANYING</t>
  </si>
  <si>
    <t>2000.00</t>
  </si>
  <si>
    <t>2174.15</t>
  </si>
  <si>
    <t>2024-01-29 09:24:30</t>
  </si>
  <si>
    <t>新加坡</t>
  </si>
  <si>
    <t>2024-01-25</t>
  </si>
  <si>
    <t>4643612</t>
  </si>
  <si>
    <t>PAN YINGDA,XIONG CHUNHUI,PAN XIAODU,YU MEILI</t>
  </si>
  <si>
    <t>2024-02-12</t>
  </si>
  <si>
    <t>2604.00</t>
  </si>
  <si>
    <t>2837.84</t>
  </si>
  <si>
    <t>2024-01-25 12:43:47</t>
  </si>
  <si>
    <t>2024-01-23</t>
  </si>
  <si>
    <t>4637025</t>
  </si>
  <si>
    <t>新加坡滨海湾金沙酒店</t>
  </si>
  <si>
    <t>ZHAO TIAN</t>
  </si>
  <si>
    <t>26250.00</t>
  </si>
  <si>
    <t>28464.54</t>
  </si>
  <si>
    <t>2024-01-24 10:17:58</t>
  </si>
  <si>
    <t>4636353</t>
  </si>
  <si>
    <t>SU YIPING,ZHAO ZECAI</t>
  </si>
  <si>
    <t>2024-01-24 10:18:01</t>
  </si>
  <si>
    <t>4633252</t>
  </si>
  <si>
    <t>ANDO KOTOHA</t>
  </si>
  <si>
    <t>685.00</t>
  </si>
  <si>
    <t>742.79</t>
  </si>
  <si>
    <t>2024-01-23 08:55:49</t>
  </si>
  <si>
    <t>4632424</t>
  </si>
  <si>
    <t>XU LIEN,XU FANZHI,ZHU GENGZHI,XU JUNBU,ZHU HONG,OU XIANHUI</t>
  </si>
  <si>
    <t>13032.05</t>
  </si>
  <si>
    <t>14126.88</t>
  </si>
  <si>
    <t>2024-01-23 09:16:14</t>
  </si>
  <si>
    <t>2024-01-13</t>
  </si>
  <si>
    <t>4588869</t>
  </si>
  <si>
    <t>新加坡卡尔登城市酒店</t>
  </si>
  <si>
    <t>LING LING,XIANG YAYU</t>
  </si>
  <si>
    <t>5696.00</t>
  </si>
  <si>
    <t>6198.04</t>
  </si>
  <si>
    <t>2024-01-15 13:51:35</t>
  </si>
  <si>
    <t>4588854</t>
  </si>
  <si>
    <t>FU MAN,WANG SONGTAO</t>
  </si>
  <si>
    <t>2024-01-15 13:51:59</t>
  </si>
  <si>
    <t>999230144151052,</t>
  </si>
  <si>
    <t>2024-01-09</t>
  </si>
  <si>
    <t>4568701</t>
  </si>
  <si>
    <t>RMB</t>
  </si>
  <si>
    <t>2024-02-05 09:01:00</t>
  </si>
  <si>
    <t>2024-01-07</t>
  </si>
  <si>
    <t>4559768</t>
  </si>
  <si>
    <t>吉隆坡大华酒店 - 傲途格精选酒店</t>
  </si>
  <si>
    <t>Yang xiaohua</t>
  </si>
  <si>
    <t>1180.00</t>
  </si>
  <si>
    <t>1286.38</t>
  </si>
  <si>
    <t>2024-01-07 19:18:08</t>
  </si>
  <si>
    <t>4559756</t>
  </si>
  <si>
    <t>chen zhiming</t>
  </si>
  <si>
    <t>2024-01-07 19:22:54</t>
  </si>
  <si>
    <t>2023-11-23</t>
  </si>
  <si>
    <t>4310415</t>
  </si>
  <si>
    <t>京那巴鲁凯悦酒店</t>
  </si>
  <si>
    <t>LIN YUBIN</t>
  </si>
  <si>
    <t>2418.43</t>
  </si>
  <si>
    <t>2627.01</t>
  </si>
  <si>
    <t>2023-11-23 17:10:23</t>
  </si>
  <si>
    <t>4310413</t>
  </si>
  <si>
    <t>ZHANG ANGE</t>
  </si>
  <si>
    <t>2567.23</t>
  </si>
  <si>
    <t>2788.65</t>
  </si>
  <si>
    <t>2023-11-23 17:09:26</t>
  </si>
  <si>
    <t>4310409</t>
  </si>
  <si>
    <t>LIN DUANQIU</t>
  </si>
  <si>
    <t>2023-11-23 17:08:00</t>
  </si>
  <si>
    <t>2023-11-22</t>
  </si>
  <si>
    <t>4304455</t>
  </si>
  <si>
    <t>巴拿马城瑞广场酒店</t>
  </si>
  <si>
    <t>MERCHANRUIZ RAUL</t>
  </si>
  <si>
    <t>1484.04</t>
  </si>
  <si>
    <t>1616.42</t>
  </si>
  <si>
    <t>2023-11-22 18:03:21</t>
  </si>
  <si>
    <t>巴拿马</t>
  </si>
  <si>
    <t>4303362</t>
  </si>
  <si>
    <t>拉查酒店</t>
  </si>
  <si>
    <t>Wang Guangwei,Wang Guangwei,Jiang Qunfang,Deng Ying</t>
  </si>
  <si>
    <t>10214.10</t>
  </si>
  <si>
    <t>11125.26</t>
  </si>
  <si>
    <t>2023-11-22 15:45:55</t>
  </si>
  <si>
    <t>4301349</t>
  </si>
  <si>
    <t>丹戎乌萨里酒店</t>
  </si>
  <si>
    <t>JING JISHENG,Du Yujian</t>
  </si>
  <si>
    <t>8052.58</t>
  </si>
  <si>
    <t>8770.92</t>
  </si>
  <si>
    <t>2023-11-22 09:37:18</t>
  </si>
  <si>
    <t>印度尼西亚</t>
  </si>
  <si>
    <t>4301005</t>
  </si>
  <si>
    <t>巴厘岛美利亚酒店</t>
  </si>
  <si>
    <t>LUO ZHIWEI,WU XIAOHAN,MA XIUHUA,Zhu Guochang</t>
  </si>
  <si>
    <t>1675.46</t>
  </si>
  <si>
    <t>1824.92</t>
  </si>
  <si>
    <t>2023-11-22 07:49:19</t>
  </si>
  <si>
    <t>2023-11-21</t>
  </si>
  <si>
    <t>4299901</t>
  </si>
  <si>
    <t>温德姆华美达皇后镇酒店</t>
  </si>
  <si>
    <t>Cao Yan</t>
  </si>
  <si>
    <t>5495.36</t>
  </si>
  <si>
    <t>5962.20</t>
  </si>
  <si>
    <t>2023-11-21 22:56:06</t>
  </si>
  <si>
    <t>新西兰</t>
  </si>
  <si>
    <t>2023-11-19</t>
  </si>
  <si>
    <t>4276689</t>
  </si>
  <si>
    <t>阿迪瓦纳苏韦塔</t>
  </si>
  <si>
    <t>ZHU QIANG,WANG HUAN</t>
  </si>
  <si>
    <t>922.56</t>
  </si>
  <si>
    <t>994.35</t>
  </si>
  <si>
    <t>2023-11-19 21:13:57</t>
  </si>
  <si>
    <t>4276593</t>
  </si>
  <si>
    <t>乌布坦加裕达考曼卡酒店</t>
  </si>
  <si>
    <t>TANG JIANMIN,ZHANG LINA</t>
  </si>
  <si>
    <t>7670.24</t>
  </si>
  <si>
    <t>8267.13</t>
  </si>
  <si>
    <t>2023-11-19 20:46:18</t>
  </si>
  <si>
    <t>2023-11-18</t>
  </si>
  <si>
    <t>4274044</t>
  </si>
  <si>
    <t>Mara River Safari Lodge</t>
  </si>
  <si>
    <t>LIU JUN</t>
  </si>
  <si>
    <t>1585.92</t>
  </si>
  <si>
    <t>1710.44</t>
  </si>
  <si>
    <t>2023-11-18 23:27:40</t>
  </si>
  <si>
    <t>2023-11-17</t>
  </si>
  <si>
    <t>4270705</t>
  </si>
  <si>
    <t>复古度假酒店</t>
  </si>
  <si>
    <t>NI JIAJIE</t>
  </si>
  <si>
    <t>2249.72</t>
  </si>
  <si>
    <t>2417.75</t>
  </si>
  <si>
    <t>2023-11-17 22:20:57</t>
  </si>
  <si>
    <t>2023-11-16</t>
  </si>
  <si>
    <t>4264869</t>
  </si>
  <si>
    <t>双威金字塔酒店</t>
  </si>
  <si>
    <t>LEE WAAN YING</t>
  </si>
  <si>
    <t>2286.10</t>
  </si>
  <si>
    <t>2457.64</t>
  </si>
  <si>
    <t>2023-11-16 12:17:53</t>
  </si>
  <si>
    <t>2023-11-15</t>
  </si>
  <si>
    <t>4261712</t>
  </si>
  <si>
    <t>卢克索尼罗河施柏阁酒店</t>
  </si>
  <si>
    <t>WANG KAIYUE,LIu LEI</t>
  </si>
  <si>
    <t>1883.88</t>
  </si>
  <si>
    <t>2023.28</t>
  </si>
  <si>
    <t>2023-11-15 20:36:37</t>
  </si>
  <si>
    <t>埃及</t>
  </si>
  <si>
    <t>2023-11-14</t>
  </si>
  <si>
    <t>4255276</t>
  </si>
  <si>
    <t>TIAN LUWAN,HOU CAN</t>
  </si>
  <si>
    <t>4064.47</t>
  </si>
  <si>
    <t>4344.24</t>
  </si>
  <si>
    <t>2023-11-14 20:16:00</t>
  </si>
  <si>
    <t>4253504</t>
  </si>
  <si>
    <t>槟城硬石酒店</t>
  </si>
  <si>
    <t>TOH GIM CHUA</t>
  </si>
  <si>
    <t>899.00</t>
  </si>
  <si>
    <t>960.88</t>
  </si>
  <si>
    <t>2023-11-16 10:47:52</t>
  </si>
  <si>
    <t>2023-11-13</t>
  </si>
  <si>
    <t>4247905</t>
  </si>
  <si>
    <t>1572.05</t>
  </si>
  <si>
    <t>1680.80</t>
  </si>
  <si>
    <t>2023-11-13 17:42:08</t>
  </si>
  <si>
    <t>2023-11-07</t>
  </si>
  <si>
    <t>4211986</t>
  </si>
  <si>
    <t>哥打京那巴鲁婆罗洲酒店</t>
  </si>
  <si>
    <t>MA LINA,DING DAN</t>
  </si>
  <si>
    <t>505.55</t>
  </si>
  <si>
    <t>542.61</t>
  </si>
  <si>
    <t>2023-11-07 21:16:46</t>
  </si>
  <si>
    <t>2023-11-05</t>
  </si>
  <si>
    <t>4198784</t>
  </si>
  <si>
    <t>ZHENG LING,ZHU RUOYU</t>
  </si>
  <si>
    <t>1894.28</t>
  </si>
  <si>
    <t>2027.70</t>
  </si>
  <si>
    <t>2023-11-05 20:42:41</t>
  </si>
  <si>
    <t>4195375</t>
  </si>
  <si>
    <t>巴厘岛伍拉·赖国际机场希尔顿花园酒店</t>
  </si>
  <si>
    <t>CHEN JIANI,SONG CHAO</t>
  </si>
  <si>
    <t>286.09</t>
  </si>
  <si>
    <t>306.24</t>
  </si>
  <si>
    <t>2023-11-05 11:04:47</t>
  </si>
  <si>
    <t>2023-10-27</t>
  </si>
  <si>
    <t>4143922</t>
  </si>
  <si>
    <t>曼谷京华大酒店</t>
  </si>
  <si>
    <t>NGAN MAU FUNG</t>
  </si>
  <si>
    <t>2024-02-07</t>
  </si>
  <si>
    <t>2316.79</t>
  </si>
  <si>
    <t>2470.72</t>
  </si>
  <si>
    <t>2023-10-27 23:54:57</t>
  </si>
  <si>
    <t>2023-10-10</t>
  </si>
  <si>
    <t>4051449</t>
  </si>
  <si>
    <t>阿罗苏荷酒店</t>
  </si>
  <si>
    <t>WEI CHIEN YU</t>
  </si>
  <si>
    <t>4347.18</t>
  </si>
  <si>
    <t>4657.36</t>
  </si>
  <si>
    <t>2023-10-10 22:49:16</t>
  </si>
  <si>
    <t>美国</t>
  </si>
  <si>
    <t>2023-09-12</t>
  </si>
  <si>
    <t>3920721</t>
  </si>
  <si>
    <t>芭达雅自然海滩酒店</t>
  </si>
  <si>
    <t>DUONG THI HOANG ANH,DUONG HAI MY</t>
  </si>
  <si>
    <t>379.71</t>
  </si>
  <si>
    <t>406.98</t>
  </si>
  <si>
    <t>2023-09-12 17:43:11</t>
  </si>
  <si>
    <t>2023-08-26</t>
  </si>
  <si>
    <t>3837528</t>
  </si>
  <si>
    <t>北极之光酒店</t>
  </si>
  <si>
    <t>Yung Lok Man,Yung Lok Man</t>
  </si>
  <si>
    <t>2020.02</t>
  </si>
  <si>
    <t>2168.80</t>
  </si>
  <si>
    <t>2023-08-26 08:54:15</t>
  </si>
  <si>
    <t>芬兰</t>
  </si>
  <si>
    <t>2023-08-25</t>
  </si>
  <si>
    <t>3834407</t>
  </si>
  <si>
    <t>科帕卡巴纳美洲酒店</t>
  </si>
  <si>
    <t>Omalley Brandon patrick</t>
  </si>
  <si>
    <t>1111.59</t>
  </si>
  <si>
    <t>1194.62</t>
  </si>
  <si>
    <t>2023-08-25 15:56:33</t>
  </si>
  <si>
    <t>巴西</t>
  </si>
  <si>
    <t>2023-08-21</t>
  </si>
  <si>
    <t>3814275</t>
  </si>
  <si>
    <t>安盟酒店</t>
  </si>
  <si>
    <t>KANG HYUNJIN</t>
  </si>
  <si>
    <t>2021.02</t>
  </si>
  <si>
    <t>2167.78</t>
  </si>
  <si>
    <t>2023-08-21 15:01:54</t>
  </si>
  <si>
    <t>捷克</t>
  </si>
  <si>
    <t>2023-08-15</t>
  </si>
  <si>
    <t>3784876</t>
  </si>
  <si>
    <t>哈尔施塔特历史酒店</t>
  </si>
  <si>
    <t>HU FANGLING</t>
  </si>
  <si>
    <t>2912.18</t>
  </si>
  <si>
    <t>3131.38</t>
  </si>
  <si>
    <t>2023-08-15 13:19:20</t>
  </si>
  <si>
    <t>奥地利</t>
  </si>
  <si>
    <t>2023-08-09</t>
  </si>
  <si>
    <t>3757484</t>
  </si>
  <si>
    <t>曼谷维伊 - 美憬阁酒店</t>
  </si>
  <si>
    <t>GAO YI</t>
  </si>
  <si>
    <t>3480.00</t>
  </si>
  <si>
    <t>3758.91</t>
  </si>
  <si>
    <t>2023-08-10 15:45:14</t>
  </si>
  <si>
    <t>3756984</t>
  </si>
  <si>
    <t>WANG YAN</t>
  </si>
  <si>
    <t>2655.00</t>
  </si>
  <si>
    <t>2867.79</t>
  </si>
  <si>
    <t>2023-08-09 19:41:00</t>
  </si>
  <si>
    <t>2023-08-05</t>
  </si>
  <si>
    <t>3738609</t>
  </si>
  <si>
    <t>阿巴泽亚酒店</t>
  </si>
  <si>
    <t>LYU ZHONG,LI QINGZHU</t>
  </si>
  <si>
    <t>1940.89</t>
  </si>
  <si>
    <t>2109.20</t>
  </si>
  <si>
    <t>2023-08-05 21:02:07</t>
  </si>
  <si>
    <t>意大利</t>
  </si>
  <si>
    <t>2023-07-29</t>
  </si>
  <si>
    <t>3704863</t>
  </si>
  <si>
    <t>爱姆服务式公寓式酒店</t>
  </si>
  <si>
    <t>WANG XIAOLEI</t>
  </si>
  <si>
    <t>3541.75</t>
  </si>
  <si>
    <t>3855.60</t>
  </si>
  <si>
    <t>2023-07-29 23:05:22</t>
  </si>
  <si>
    <t>3700152</t>
  </si>
  <si>
    <t>吉隆坡翠绿山酒店</t>
  </si>
  <si>
    <t>SONG JIM</t>
  </si>
  <si>
    <t>287.30</t>
  </si>
  <si>
    <t>312.72</t>
  </si>
  <si>
    <t>2023-07-29 01:23:06</t>
  </si>
  <si>
    <t>2023-07-22</t>
  </si>
  <si>
    <t>3668887</t>
  </si>
  <si>
    <t>萨法里海滩酒店</t>
  </si>
  <si>
    <t>Wiggins Edward,Wiggins Edward</t>
  </si>
  <si>
    <t>4173.41</t>
  </si>
  <si>
    <t>4528.93</t>
  </si>
  <si>
    <t>2023-07-22 10:20:39</t>
  </si>
  <si>
    <t>2023-07-21</t>
  </si>
  <si>
    <t>3667714</t>
  </si>
  <si>
    <t>丹绒望角公寓式套房</t>
  </si>
  <si>
    <t>CHUAH JO NI</t>
  </si>
  <si>
    <t>4272.77</t>
  </si>
  <si>
    <t>4636.75</t>
  </si>
  <si>
    <t>2023-07-21 23:38:02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</si>
</sst>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85</xdr:row>
      <xdr:rowOff>0</xdr:rowOff>
    </xdr:from>
    <xdr:to>
      <xdr:col>15</xdr:col>
      <xdr:colOff>95250</xdr:colOff>
      <xdr:row>113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972800" cy="4962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45332</v>
      </c>
      <c r="G2" s="6">
        <v>45336</v>
      </c>
      <c r="H2" s="4">
        <v>1</v>
      </c>
      <c r="I2" s="4">
        <v>4</v>
      </c>
      <c r="J2" s="4">
        <v>4</v>
      </c>
      <c r="K2" s="4" t="s">
        <v>30</v>
      </c>
      <c r="L2" s="4">
        <v>720</v>
      </c>
      <c r="M2" s="4">
        <v>720</v>
      </c>
      <c r="N2" s="4" t="s">
        <v>31</v>
      </c>
      <c r="O2" s="4" t="s">
        <v>32</v>
      </c>
      <c r="P2" s="4" t="s">
        <v>33</v>
      </c>
      <c r="Q2" s="4">
        <v>0</v>
      </c>
      <c r="R2" s="7">
        <v>45073</v>
      </c>
      <c r="S2" s="6">
        <v>45339</v>
      </c>
      <c r="T2" s="4" t="s">
        <v>34</v>
      </c>
      <c r="U2" s="4">
        <v>720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45332</v>
      </c>
      <c r="G3" s="6">
        <v>45336</v>
      </c>
      <c r="H3" s="4">
        <v>1</v>
      </c>
      <c r="I3" s="4">
        <v>4</v>
      </c>
      <c r="J3" s="4">
        <v>4</v>
      </c>
      <c r="K3" s="4" t="s">
        <v>30</v>
      </c>
      <c r="L3" s="4">
        <v>11140</v>
      </c>
      <c r="M3" s="4">
        <v>11140</v>
      </c>
      <c r="N3" s="4" t="s">
        <v>40</v>
      </c>
      <c r="O3" s="4" t="s">
        <v>32</v>
      </c>
      <c r="P3" s="4" t="s">
        <v>33</v>
      </c>
      <c r="Q3" s="4">
        <v>0</v>
      </c>
      <c r="R3" s="7">
        <v>45073</v>
      </c>
      <c r="S3" s="6">
        <v>45339</v>
      </c>
      <c r="T3" s="4" t="s">
        <v>34</v>
      </c>
      <c r="U3" s="4">
        <v>11140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25</v>
      </c>
      <c r="B4" s="4" t="s">
        <v>26</v>
      </c>
      <c r="C4" s="4" t="s">
        <v>43</v>
      </c>
      <c r="D4" s="4" t="s">
        <v>28</v>
      </c>
      <c r="E4" s="4" t="s">
        <v>29</v>
      </c>
      <c r="F4" s="6">
        <v>45332</v>
      </c>
      <c r="G4" s="6">
        <v>45336</v>
      </c>
      <c r="H4" s="4">
        <v>1</v>
      </c>
      <c r="I4" s="4">
        <v>4</v>
      </c>
      <c r="J4" s="4">
        <v>4</v>
      </c>
      <c r="K4" s="4" t="s">
        <v>30</v>
      </c>
      <c r="L4" s="4">
        <v>-720</v>
      </c>
      <c r="M4" s="4">
        <v>-720</v>
      </c>
      <c r="N4" s="4" t="s">
        <v>31</v>
      </c>
      <c r="O4" s="4" t="s">
        <v>32</v>
      </c>
      <c r="P4" s="4" t="s">
        <v>33</v>
      </c>
      <c r="Q4" s="4">
        <v>0</v>
      </c>
      <c r="R4" s="7">
        <v>45073</v>
      </c>
      <c r="S4" s="6">
        <v>45339</v>
      </c>
      <c r="T4" s="4" t="s">
        <v>34</v>
      </c>
      <c r="U4" s="4">
        <v>-720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45331</v>
      </c>
      <c r="G5" s="6">
        <v>45336</v>
      </c>
      <c r="H5" s="4">
        <v>1</v>
      </c>
      <c r="I5" s="4">
        <v>5</v>
      </c>
      <c r="J5" s="4">
        <v>5</v>
      </c>
      <c r="K5" s="4" t="s">
        <v>30</v>
      </c>
      <c r="L5" s="4">
        <v>4636.75</v>
      </c>
      <c r="M5" s="4">
        <v>4636.75</v>
      </c>
      <c r="N5" s="4" t="s">
        <v>47</v>
      </c>
      <c r="O5" s="4" t="s">
        <v>32</v>
      </c>
      <c r="P5" s="4" t="s">
        <v>33</v>
      </c>
      <c r="Q5" s="4">
        <v>0</v>
      </c>
      <c r="R5" s="7">
        <v>45128</v>
      </c>
      <c r="S5" s="6">
        <v>45339</v>
      </c>
      <c r="T5" s="4" t="s">
        <v>34</v>
      </c>
      <c r="U5" s="4">
        <v>4636.75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45329</v>
      </c>
      <c r="G6" s="6">
        <v>45336</v>
      </c>
      <c r="H6" s="4">
        <v>1</v>
      </c>
      <c r="I6" s="4">
        <v>7</v>
      </c>
      <c r="J6" s="4">
        <v>7</v>
      </c>
      <c r="K6" s="4" t="s">
        <v>30</v>
      </c>
      <c r="L6" s="4">
        <v>4528.93</v>
      </c>
      <c r="M6" s="4">
        <v>4528.93</v>
      </c>
      <c r="N6" s="4" t="s">
        <v>53</v>
      </c>
      <c r="O6" s="4" t="s">
        <v>32</v>
      </c>
      <c r="P6" s="4" t="s">
        <v>33</v>
      </c>
      <c r="Q6" s="4">
        <v>0</v>
      </c>
      <c r="R6" s="7">
        <v>45129.0000115741</v>
      </c>
      <c r="S6" s="6">
        <v>45339</v>
      </c>
      <c r="T6" s="4" t="s">
        <v>34</v>
      </c>
      <c r="U6" s="4">
        <v>4528.93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45335</v>
      </c>
      <c r="G7" s="6">
        <v>45336</v>
      </c>
      <c r="H7" s="4">
        <v>1</v>
      </c>
      <c r="I7" s="4">
        <v>1</v>
      </c>
      <c r="J7" s="4">
        <v>1</v>
      </c>
      <c r="K7" s="4" t="s">
        <v>30</v>
      </c>
      <c r="L7" s="4">
        <v>312.72</v>
      </c>
      <c r="M7" s="4">
        <v>312.72</v>
      </c>
      <c r="N7" s="4" t="s">
        <v>59</v>
      </c>
      <c r="O7" s="4" t="s">
        <v>32</v>
      </c>
      <c r="P7" s="4" t="s">
        <v>33</v>
      </c>
      <c r="Q7" s="4">
        <v>0</v>
      </c>
      <c r="R7" s="7">
        <v>45136.0000115741</v>
      </c>
      <c r="S7" s="6">
        <v>45339</v>
      </c>
      <c r="T7" s="4" t="s">
        <v>34</v>
      </c>
      <c r="U7" s="4">
        <v>312.72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45333</v>
      </c>
      <c r="G8" s="6">
        <v>45336</v>
      </c>
      <c r="H8" s="4">
        <v>1</v>
      </c>
      <c r="I8" s="4">
        <v>3</v>
      </c>
      <c r="J8" s="4">
        <v>3</v>
      </c>
      <c r="K8" s="4" t="s">
        <v>30</v>
      </c>
      <c r="L8" s="4">
        <v>3855.6</v>
      </c>
      <c r="M8" s="4">
        <v>3855.6</v>
      </c>
      <c r="N8" s="4" t="s">
        <v>65</v>
      </c>
      <c r="O8" s="4" t="s">
        <v>32</v>
      </c>
      <c r="P8" s="4" t="s">
        <v>33</v>
      </c>
      <c r="Q8" s="4">
        <v>0</v>
      </c>
      <c r="R8" s="7">
        <v>45136</v>
      </c>
      <c r="S8" s="6">
        <v>45339</v>
      </c>
      <c r="T8" s="4" t="s">
        <v>34</v>
      </c>
      <c r="U8" s="4">
        <v>3855.6</v>
      </c>
      <c r="V8" s="4">
        <v>0</v>
      </c>
      <c r="W8" s="4">
        <v>0</v>
      </c>
      <c r="X8" s="4" t="s">
        <v>66</v>
      </c>
      <c r="Y8" s="4" t="s">
        <v>36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45335</v>
      </c>
      <c r="G9" s="6">
        <v>45336</v>
      </c>
      <c r="H9" s="4">
        <v>2</v>
      </c>
      <c r="I9" s="4">
        <v>1</v>
      </c>
      <c r="J9" s="4">
        <v>2</v>
      </c>
      <c r="K9" s="4" t="s">
        <v>30</v>
      </c>
      <c r="L9" s="4">
        <v>3131.38</v>
      </c>
      <c r="M9" s="4">
        <v>3131.38</v>
      </c>
      <c r="N9" s="4" t="s">
        <v>70</v>
      </c>
      <c r="O9" s="4" t="s">
        <v>32</v>
      </c>
      <c r="P9" s="4" t="s">
        <v>33</v>
      </c>
      <c r="Q9" s="4">
        <v>0</v>
      </c>
      <c r="R9" s="7">
        <v>45153</v>
      </c>
      <c r="S9" s="6">
        <v>45339</v>
      </c>
      <c r="T9" s="4" t="s">
        <v>34</v>
      </c>
      <c r="U9" s="4">
        <v>3131.38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45332</v>
      </c>
      <c r="G10" s="6">
        <v>45336</v>
      </c>
      <c r="H10" s="4">
        <v>1</v>
      </c>
      <c r="I10" s="4">
        <v>4</v>
      </c>
      <c r="J10" s="4">
        <v>4</v>
      </c>
      <c r="K10" s="4" t="s">
        <v>30</v>
      </c>
      <c r="L10" s="4">
        <v>2167.78</v>
      </c>
      <c r="M10" s="4">
        <v>2167.78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45159</v>
      </c>
      <c r="S10" s="6">
        <v>45339</v>
      </c>
      <c r="T10" s="4" t="s">
        <v>34</v>
      </c>
      <c r="U10" s="4">
        <v>2167.78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45335</v>
      </c>
      <c r="G11" s="6">
        <v>45336</v>
      </c>
      <c r="H11" s="4">
        <v>1</v>
      </c>
      <c r="I11" s="4">
        <v>1</v>
      </c>
      <c r="J11" s="4">
        <v>1</v>
      </c>
      <c r="K11" s="4" t="s">
        <v>30</v>
      </c>
      <c r="L11" s="4">
        <v>1194.62</v>
      </c>
      <c r="M11" s="4">
        <v>1194.62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45163</v>
      </c>
      <c r="S11" s="6">
        <v>45339</v>
      </c>
      <c r="T11" s="4" t="s">
        <v>34</v>
      </c>
      <c r="U11" s="4">
        <v>1194.62</v>
      </c>
      <c r="V11" s="4">
        <v>0</v>
      </c>
      <c r="W11" s="4">
        <v>0</v>
      </c>
      <c r="X11" s="4" t="s">
        <v>83</v>
      </c>
      <c r="Y11" s="4" t="s">
        <v>36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45335</v>
      </c>
      <c r="G12" s="6">
        <v>45336</v>
      </c>
      <c r="H12" s="4">
        <v>1</v>
      </c>
      <c r="I12" s="4">
        <v>1</v>
      </c>
      <c r="J12" s="4">
        <v>1</v>
      </c>
      <c r="K12" s="4" t="s">
        <v>30</v>
      </c>
      <c r="L12" s="4">
        <v>2168.8</v>
      </c>
      <c r="M12" s="4">
        <v>2168.8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45164.0000115741</v>
      </c>
      <c r="S12" s="6">
        <v>45339</v>
      </c>
      <c r="T12" s="4" t="s">
        <v>34</v>
      </c>
      <c r="U12" s="4">
        <v>2168.8</v>
      </c>
      <c r="V12" s="4">
        <v>0</v>
      </c>
      <c r="W12" s="4">
        <v>0</v>
      </c>
      <c r="X12" s="4" t="s">
        <v>88</v>
      </c>
      <c r="Y12" s="4" t="s">
        <v>36</v>
      </c>
    </row>
    <row r="13" s="4" customFormat="1" spans="1:25">
      <c r="A13" s="4" t="s">
        <v>37</v>
      </c>
      <c r="B13" s="4" t="s">
        <v>26</v>
      </c>
      <c r="C13" s="4" t="s">
        <v>43</v>
      </c>
      <c r="D13" s="4" t="s">
        <v>38</v>
      </c>
      <c r="E13" s="4" t="s">
        <v>39</v>
      </c>
      <c r="F13" s="6">
        <v>45332</v>
      </c>
      <c r="G13" s="6">
        <v>45336</v>
      </c>
      <c r="H13" s="4">
        <v>1</v>
      </c>
      <c r="I13" s="4">
        <v>4</v>
      </c>
      <c r="J13" s="4">
        <v>4</v>
      </c>
      <c r="K13" s="4" t="s">
        <v>30</v>
      </c>
      <c r="L13" s="4">
        <v>-11140</v>
      </c>
      <c r="M13" s="4">
        <v>-11140</v>
      </c>
      <c r="N13" s="4" t="s">
        <v>40</v>
      </c>
      <c r="O13" s="4" t="s">
        <v>32</v>
      </c>
      <c r="P13" s="4" t="s">
        <v>33</v>
      </c>
      <c r="Q13" s="4">
        <v>0</v>
      </c>
      <c r="R13" s="7">
        <v>45073</v>
      </c>
      <c r="S13" s="6">
        <v>45339</v>
      </c>
      <c r="T13" s="4" t="s">
        <v>34</v>
      </c>
      <c r="U13" s="4">
        <v>-11140</v>
      </c>
      <c r="V13" s="4">
        <v>0</v>
      </c>
      <c r="W13" s="4">
        <v>0</v>
      </c>
      <c r="X13" s="4" t="s">
        <v>41</v>
      </c>
      <c r="Y13" s="4" t="s">
        <v>42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45333</v>
      </c>
      <c r="G14" s="6">
        <v>45336</v>
      </c>
      <c r="H14" s="4">
        <v>1</v>
      </c>
      <c r="I14" s="4">
        <v>3</v>
      </c>
      <c r="J14" s="4">
        <v>3</v>
      </c>
      <c r="K14" s="4" t="s">
        <v>30</v>
      </c>
      <c r="L14" s="4">
        <v>1117.47</v>
      </c>
      <c r="M14" s="4">
        <v>1117.47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45178.0000115741</v>
      </c>
      <c r="S14" s="6">
        <v>45339</v>
      </c>
      <c r="T14" s="4" t="s">
        <v>34</v>
      </c>
      <c r="U14" s="4">
        <v>1117.47</v>
      </c>
      <c r="V14" s="4">
        <v>0</v>
      </c>
      <c r="W14" s="4">
        <v>0</v>
      </c>
      <c r="X14" s="4" t="s">
        <v>93</v>
      </c>
      <c r="Y14" s="4" t="s">
        <v>36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45334</v>
      </c>
      <c r="G15" s="6">
        <v>45336</v>
      </c>
      <c r="H15" s="4">
        <v>1</v>
      </c>
      <c r="I15" s="4">
        <v>2</v>
      </c>
      <c r="J15" s="4">
        <v>2</v>
      </c>
      <c r="K15" s="4" t="s">
        <v>30</v>
      </c>
      <c r="L15" s="4">
        <v>406.98</v>
      </c>
      <c r="M15" s="4">
        <v>406.98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45181.0000115741</v>
      </c>
      <c r="S15" s="6">
        <v>45339</v>
      </c>
      <c r="T15" s="4" t="s">
        <v>34</v>
      </c>
      <c r="U15" s="4">
        <v>406.98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6">
        <v>45334</v>
      </c>
      <c r="G16" s="6">
        <v>45336</v>
      </c>
      <c r="H16" s="4">
        <v>2</v>
      </c>
      <c r="I16" s="4">
        <v>2</v>
      </c>
      <c r="J16" s="4">
        <v>4</v>
      </c>
      <c r="K16" s="4" t="s">
        <v>30</v>
      </c>
      <c r="L16" s="4">
        <v>4657.36</v>
      </c>
      <c r="M16" s="4">
        <v>4657.36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45209</v>
      </c>
      <c r="S16" s="6">
        <v>45339</v>
      </c>
      <c r="T16" s="4" t="s">
        <v>34</v>
      </c>
      <c r="U16" s="4">
        <v>4657.36</v>
      </c>
      <c r="V16" s="4">
        <v>0</v>
      </c>
      <c r="W16" s="4">
        <v>0</v>
      </c>
      <c r="X16" s="4" t="s">
        <v>104</v>
      </c>
      <c r="Y16" s="4" t="s">
        <v>105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45335</v>
      </c>
      <c r="G17" s="6">
        <v>45336</v>
      </c>
      <c r="H17" s="4">
        <v>1</v>
      </c>
      <c r="I17" s="4">
        <v>1</v>
      </c>
      <c r="J17" s="4">
        <v>1</v>
      </c>
      <c r="K17" s="4" t="s">
        <v>30</v>
      </c>
      <c r="L17" s="4">
        <v>1421.94</v>
      </c>
      <c r="M17" s="4">
        <v>1421.94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45218</v>
      </c>
      <c r="S17" s="6">
        <v>45339</v>
      </c>
      <c r="T17" s="4" t="s">
        <v>34</v>
      </c>
      <c r="U17" s="4">
        <v>1421.94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45335</v>
      </c>
      <c r="G18" s="6">
        <v>45336</v>
      </c>
      <c r="H18" s="4">
        <v>2</v>
      </c>
      <c r="I18" s="4">
        <v>1</v>
      </c>
      <c r="J18" s="4">
        <v>2</v>
      </c>
      <c r="K18" s="4" t="s">
        <v>30</v>
      </c>
      <c r="L18" s="4">
        <v>629.84</v>
      </c>
      <c r="M18" s="4">
        <v>629.84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45224.0000115741</v>
      </c>
      <c r="S18" s="6">
        <v>45339</v>
      </c>
      <c r="T18" s="4" t="s">
        <v>34</v>
      </c>
      <c r="U18" s="4">
        <v>629.84</v>
      </c>
      <c r="V18" s="4">
        <v>0</v>
      </c>
      <c r="W18" s="4">
        <v>0</v>
      </c>
      <c r="X18" s="4" t="s">
        <v>116</v>
      </c>
      <c r="Y18" s="4" t="s">
        <v>36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45329</v>
      </c>
      <c r="G19" s="6">
        <v>45336</v>
      </c>
      <c r="H19" s="4">
        <v>1</v>
      </c>
      <c r="I19" s="4">
        <v>7</v>
      </c>
      <c r="J19" s="4">
        <v>7</v>
      </c>
      <c r="K19" s="4" t="s">
        <v>30</v>
      </c>
      <c r="L19" s="4">
        <v>2470.72</v>
      </c>
      <c r="M19" s="4">
        <v>2470.72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45226.0000115741</v>
      </c>
      <c r="S19" s="6">
        <v>45339</v>
      </c>
      <c r="T19" s="4" t="s">
        <v>34</v>
      </c>
      <c r="U19" s="4">
        <v>2470.72</v>
      </c>
      <c r="V19" s="4">
        <v>0</v>
      </c>
      <c r="W19" s="4">
        <v>0</v>
      </c>
      <c r="X19" s="4" t="s">
        <v>121</v>
      </c>
      <c r="Y19" s="4" t="s">
        <v>122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113</v>
      </c>
      <c r="E20" s="4" t="s">
        <v>114</v>
      </c>
      <c r="F20" s="6">
        <v>45335</v>
      </c>
      <c r="G20" s="6">
        <v>45336</v>
      </c>
      <c r="H20" s="4">
        <v>1</v>
      </c>
      <c r="I20" s="4">
        <v>1</v>
      </c>
      <c r="J20" s="4">
        <v>1</v>
      </c>
      <c r="K20" s="4" t="s">
        <v>30</v>
      </c>
      <c r="L20" s="4">
        <v>306.24</v>
      </c>
      <c r="M20" s="4">
        <v>306.24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45235.0000115741</v>
      </c>
      <c r="S20" s="6">
        <v>45339</v>
      </c>
      <c r="T20" s="4" t="s">
        <v>34</v>
      </c>
      <c r="U20" s="4">
        <v>306.24</v>
      </c>
      <c r="V20" s="4">
        <v>0</v>
      </c>
      <c r="W20" s="4">
        <v>0</v>
      </c>
      <c r="X20" s="4" t="s">
        <v>125</v>
      </c>
      <c r="Y20" s="4" t="s">
        <v>36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45332</v>
      </c>
      <c r="G21" s="6">
        <v>45336</v>
      </c>
      <c r="H21" s="4">
        <v>2</v>
      </c>
      <c r="I21" s="4">
        <v>4</v>
      </c>
      <c r="J21" s="4">
        <v>8</v>
      </c>
      <c r="K21" s="4" t="s">
        <v>30</v>
      </c>
      <c r="L21" s="4">
        <v>11430.16</v>
      </c>
      <c r="M21" s="4">
        <v>11430.16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45239.0000115741</v>
      </c>
      <c r="S21" s="6">
        <v>45339</v>
      </c>
      <c r="T21" s="4" t="s">
        <v>34</v>
      </c>
      <c r="U21" s="4">
        <v>11430.16</v>
      </c>
      <c r="V21" s="4">
        <v>0</v>
      </c>
      <c r="W21" s="4">
        <v>0</v>
      </c>
      <c r="X21" s="4" t="s">
        <v>130</v>
      </c>
      <c r="Y21" s="4" t="s">
        <v>131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133</v>
      </c>
      <c r="E22" s="4" t="s">
        <v>134</v>
      </c>
      <c r="F22" s="6">
        <v>45335</v>
      </c>
      <c r="G22" s="6">
        <v>45336</v>
      </c>
      <c r="H22" s="4">
        <v>1</v>
      </c>
      <c r="I22" s="4">
        <v>1</v>
      </c>
      <c r="J22" s="4">
        <v>1</v>
      </c>
      <c r="K22" s="4" t="s">
        <v>30</v>
      </c>
      <c r="L22" s="4">
        <v>960.88</v>
      </c>
      <c r="M22" s="4">
        <v>960.88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45244</v>
      </c>
      <c r="S22" s="6">
        <v>45339</v>
      </c>
      <c r="T22" s="4" t="s">
        <v>34</v>
      </c>
      <c r="U22" s="4">
        <v>960.88</v>
      </c>
      <c r="V22" s="4">
        <v>0</v>
      </c>
      <c r="W22" s="4">
        <v>0</v>
      </c>
      <c r="X22" s="4" t="s">
        <v>136</v>
      </c>
      <c r="Y22" s="4" t="s">
        <v>137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45333</v>
      </c>
      <c r="G23" s="6">
        <v>45336</v>
      </c>
      <c r="H23" s="4">
        <v>2</v>
      </c>
      <c r="I23" s="4">
        <v>3</v>
      </c>
      <c r="J23" s="4">
        <v>6</v>
      </c>
      <c r="K23" s="4" t="s">
        <v>30</v>
      </c>
      <c r="L23" s="4">
        <v>4344.24</v>
      </c>
      <c r="M23" s="4">
        <v>4344.24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45244</v>
      </c>
      <c r="S23" s="6">
        <v>45339</v>
      </c>
      <c r="T23" s="4" t="s">
        <v>34</v>
      </c>
      <c r="U23" s="4">
        <v>4344.24</v>
      </c>
      <c r="V23" s="4">
        <v>0</v>
      </c>
      <c r="W23" s="4">
        <v>0</v>
      </c>
      <c r="X23" s="4" t="s">
        <v>142</v>
      </c>
      <c r="Y23" s="4" t="s">
        <v>36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145</v>
      </c>
      <c r="F24" s="6">
        <v>45335</v>
      </c>
      <c r="G24" s="6">
        <v>45336</v>
      </c>
      <c r="H24" s="4">
        <v>1</v>
      </c>
      <c r="I24" s="4">
        <v>1</v>
      </c>
      <c r="J24" s="4">
        <v>1</v>
      </c>
      <c r="K24" s="4" t="s">
        <v>30</v>
      </c>
      <c r="L24" s="4">
        <v>2306.42</v>
      </c>
      <c r="M24" s="4">
        <v>2306.42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45245.0000115741</v>
      </c>
      <c r="S24" s="6">
        <v>45339</v>
      </c>
      <c r="T24" s="4" t="s">
        <v>34</v>
      </c>
      <c r="U24" s="4">
        <v>2306.42</v>
      </c>
      <c r="V24" s="4">
        <v>0</v>
      </c>
      <c r="W24" s="4">
        <v>0</v>
      </c>
      <c r="X24" s="4" t="s">
        <v>147</v>
      </c>
      <c r="Y24" s="4" t="s">
        <v>36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149</v>
      </c>
      <c r="E25" s="4" t="s">
        <v>150</v>
      </c>
      <c r="F25" s="6">
        <v>45334</v>
      </c>
      <c r="G25" s="6">
        <v>45336</v>
      </c>
      <c r="H25" s="4">
        <v>1</v>
      </c>
      <c r="I25" s="4">
        <v>2</v>
      </c>
      <c r="J25" s="4">
        <v>2</v>
      </c>
      <c r="K25" s="4" t="s">
        <v>30</v>
      </c>
      <c r="L25" s="4">
        <v>1412.58</v>
      </c>
      <c r="M25" s="4">
        <v>1412.58</v>
      </c>
      <c r="N25" s="4" t="s">
        <v>151</v>
      </c>
      <c r="O25" s="4" t="s">
        <v>32</v>
      </c>
      <c r="P25" s="4" t="s">
        <v>33</v>
      </c>
      <c r="Q25" s="4">
        <v>0</v>
      </c>
      <c r="R25" s="7">
        <v>45245.0000115741</v>
      </c>
      <c r="S25" s="6">
        <v>45339</v>
      </c>
      <c r="T25" s="4" t="s">
        <v>34</v>
      </c>
      <c r="U25" s="4">
        <v>1412.58</v>
      </c>
      <c r="V25" s="4">
        <v>0</v>
      </c>
      <c r="W25" s="4">
        <v>0</v>
      </c>
      <c r="X25" s="4" t="s">
        <v>152</v>
      </c>
      <c r="Y25" s="4" t="s">
        <v>153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155</v>
      </c>
      <c r="E26" s="4" t="s">
        <v>156</v>
      </c>
      <c r="F26" s="6">
        <v>45334</v>
      </c>
      <c r="G26" s="6">
        <v>45336</v>
      </c>
      <c r="H26" s="4">
        <v>1</v>
      </c>
      <c r="I26" s="4">
        <v>2</v>
      </c>
      <c r="J26" s="4">
        <v>2</v>
      </c>
      <c r="K26" s="4" t="s">
        <v>30</v>
      </c>
      <c r="L26" s="4">
        <v>2023.28</v>
      </c>
      <c r="M26" s="4">
        <v>2023.28</v>
      </c>
      <c r="N26" s="4" t="s">
        <v>157</v>
      </c>
      <c r="O26" s="4" t="s">
        <v>32</v>
      </c>
      <c r="P26" s="4" t="s">
        <v>33</v>
      </c>
      <c r="Q26" s="4">
        <v>0</v>
      </c>
      <c r="R26" s="7">
        <v>45245</v>
      </c>
      <c r="S26" s="6">
        <v>45339</v>
      </c>
      <c r="T26" s="4" t="s">
        <v>34</v>
      </c>
      <c r="U26" s="4">
        <v>2023.28</v>
      </c>
      <c r="V26" s="4">
        <v>0</v>
      </c>
      <c r="W26" s="4">
        <v>0</v>
      </c>
      <c r="X26" s="4" t="s">
        <v>158</v>
      </c>
      <c r="Y26" s="4" t="s">
        <v>36</v>
      </c>
    </row>
    <row r="27" s="4" customFormat="1" spans="1:25">
      <c r="A27" s="4" t="s">
        <v>143</v>
      </c>
      <c r="B27" s="4" t="s">
        <v>26</v>
      </c>
      <c r="C27" s="4" t="s">
        <v>43</v>
      </c>
      <c r="D27" s="4" t="s">
        <v>144</v>
      </c>
      <c r="E27" s="4" t="s">
        <v>145</v>
      </c>
      <c r="F27" s="6">
        <v>45335</v>
      </c>
      <c r="G27" s="6">
        <v>45336</v>
      </c>
      <c r="H27" s="4">
        <v>1</v>
      </c>
      <c r="I27" s="4">
        <v>1</v>
      </c>
      <c r="J27" s="4">
        <v>1</v>
      </c>
      <c r="K27" s="4" t="s">
        <v>30</v>
      </c>
      <c r="L27" s="4">
        <v>-2306.42</v>
      </c>
      <c r="M27" s="4">
        <v>-2306.42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45245.0000115741</v>
      </c>
      <c r="S27" s="6">
        <v>45339</v>
      </c>
      <c r="T27" s="4" t="s">
        <v>34</v>
      </c>
      <c r="U27" s="4">
        <v>-2306.42</v>
      </c>
      <c r="V27" s="4">
        <v>0</v>
      </c>
      <c r="W27" s="4">
        <v>0</v>
      </c>
      <c r="X27" s="4" t="s">
        <v>147</v>
      </c>
      <c r="Y27" s="4" t="s">
        <v>36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45335</v>
      </c>
      <c r="G28" s="6">
        <v>45336</v>
      </c>
      <c r="H28" s="4">
        <v>4</v>
      </c>
      <c r="I28" s="4">
        <v>1</v>
      </c>
      <c r="J28" s="4">
        <v>4</v>
      </c>
      <c r="K28" s="4" t="s">
        <v>30</v>
      </c>
      <c r="L28" s="4">
        <v>2457.64</v>
      </c>
      <c r="M28" s="4">
        <v>2457.64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45246</v>
      </c>
      <c r="S28" s="6">
        <v>45339</v>
      </c>
      <c r="T28" s="4" t="s">
        <v>34</v>
      </c>
      <c r="U28" s="4">
        <v>2457.64</v>
      </c>
      <c r="V28" s="4">
        <v>0</v>
      </c>
      <c r="W28" s="4">
        <v>0</v>
      </c>
      <c r="X28" s="4" t="s">
        <v>163</v>
      </c>
      <c r="Y28" s="4" t="s">
        <v>164</v>
      </c>
    </row>
    <row r="29" s="4" customFormat="1" spans="1:25">
      <c r="A29" s="4" t="s">
        <v>165</v>
      </c>
      <c r="B29" s="4" t="s">
        <v>26</v>
      </c>
      <c r="C29" s="4" t="s">
        <v>27</v>
      </c>
      <c r="D29" s="4" t="s">
        <v>166</v>
      </c>
      <c r="E29" s="4" t="s">
        <v>167</v>
      </c>
      <c r="F29" s="6">
        <v>45331</v>
      </c>
      <c r="G29" s="6">
        <v>45336</v>
      </c>
      <c r="H29" s="4">
        <v>1</v>
      </c>
      <c r="I29" s="4">
        <v>5</v>
      </c>
      <c r="J29" s="4">
        <v>5</v>
      </c>
      <c r="K29" s="4" t="s">
        <v>30</v>
      </c>
      <c r="L29" s="4">
        <v>2417.75</v>
      </c>
      <c r="M29" s="4">
        <v>2417.75</v>
      </c>
      <c r="N29" s="4" t="s">
        <v>168</v>
      </c>
      <c r="O29" s="4" t="s">
        <v>32</v>
      </c>
      <c r="P29" s="4" t="s">
        <v>33</v>
      </c>
      <c r="Q29" s="4">
        <v>0</v>
      </c>
      <c r="R29" s="7">
        <v>45247</v>
      </c>
      <c r="S29" s="6">
        <v>45339</v>
      </c>
      <c r="T29" s="4" t="s">
        <v>34</v>
      </c>
      <c r="U29" s="4">
        <v>2417.75</v>
      </c>
      <c r="V29" s="4">
        <v>0</v>
      </c>
      <c r="W29" s="4">
        <v>0</v>
      </c>
      <c r="X29" s="4" t="s">
        <v>169</v>
      </c>
      <c r="Y29" s="4" t="s">
        <v>170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172</v>
      </c>
      <c r="E30" s="4" t="s">
        <v>69</v>
      </c>
      <c r="F30" s="6">
        <v>45334</v>
      </c>
      <c r="G30" s="6">
        <v>45336</v>
      </c>
      <c r="H30" s="4">
        <v>1</v>
      </c>
      <c r="I30" s="4">
        <v>2</v>
      </c>
      <c r="J30" s="4">
        <v>2</v>
      </c>
      <c r="K30" s="4" t="s">
        <v>30</v>
      </c>
      <c r="L30" s="4">
        <v>2246.76</v>
      </c>
      <c r="M30" s="4">
        <v>2246.76</v>
      </c>
      <c r="N30" s="4" t="s">
        <v>173</v>
      </c>
      <c r="O30" s="4" t="s">
        <v>32</v>
      </c>
      <c r="P30" s="4" t="s">
        <v>33</v>
      </c>
      <c r="Q30" s="4">
        <v>0</v>
      </c>
      <c r="R30" s="7">
        <v>45248</v>
      </c>
      <c r="S30" s="6">
        <v>45339</v>
      </c>
      <c r="T30" s="4" t="s">
        <v>34</v>
      </c>
      <c r="U30" s="4">
        <v>2246.76</v>
      </c>
      <c r="V30" s="4">
        <v>0</v>
      </c>
      <c r="W30" s="4">
        <v>0</v>
      </c>
      <c r="X30" s="4" t="s">
        <v>174</v>
      </c>
      <c r="Y30" s="4" t="s">
        <v>36</v>
      </c>
    </row>
    <row r="31" s="4" customFormat="1" spans="1:25">
      <c r="A31" s="4" t="s">
        <v>175</v>
      </c>
      <c r="B31" s="4" t="s">
        <v>26</v>
      </c>
      <c r="C31" s="4" t="s">
        <v>27</v>
      </c>
      <c r="D31" s="4" t="s">
        <v>176</v>
      </c>
      <c r="E31" s="4" t="s">
        <v>177</v>
      </c>
      <c r="F31" s="6">
        <v>45335</v>
      </c>
      <c r="G31" s="6">
        <v>45336</v>
      </c>
      <c r="H31" s="4">
        <v>1</v>
      </c>
      <c r="I31" s="4">
        <v>1</v>
      </c>
      <c r="J31" s="4">
        <v>1</v>
      </c>
      <c r="K31" s="4" t="s">
        <v>30</v>
      </c>
      <c r="L31" s="4">
        <v>1710.44</v>
      </c>
      <c r="M31" s="4">
        <v>1710.44</v>
      </c>
      <c r="N31" s="4" t="s">
        <v>178</v>
      </c>
      <c r="O31" s="4" t="s">
        <v>32</v>
      </c>
      <c r="P31" s="4" t="s">
        <v>33</v>
      </c>
      <c r="Q31" s="4">
        <v>0</v>
      </c>
      <c r="R31" s="7">
        <v>45248.0000115741</v>
      </c>
      <c r="S31" s="6">
        <v>45339</v>
      </c>
      <c r="T31" s="4" t="s">
        <v>34</v>
      </c>
      <c r="U31" s="4">
        <v>1710.44</v>
      </c>
      <c r="V31" s="4">
        <v>0</v>
      </c>
      <c r="W31" s="4">
        <v>0</v>
      </c>
      <c r="X31" s="4" t="s">
        <v>179</v>
      </c>
      <c r="Y31" s="4" t="s">
        <v>36</v>
      </c>
    </row>
    <row r="32" s="4" customFormat="1" spans="1:25">
      <c r="A32" s="4" t="s">
        <v>180</v>
      </c>
      <c r="B32" s="4" t="s">
        <v>26</v>
      </c>
      <c r="C32" s="4" t="s">
        <v>27</v>
      </c>
      <c r="D32" s="4" t="s">
        <v>181</v>
      </c>
      <c r="E32" s="4" t="s">
        <v>182</v>
      </c>
      <c r="F32" s="6">
        <v>45332</v>
      </c>
      <c r="G32" s="6">
        <v>45336</v>
      </c>
      <c r="H32" s="4">
        <v>1</v>
      </c>
      <c r="I32" s="4">
        <v>4</v>
      </c>
      <c r="J32" s="4">
        <v>4</v>
      </c>
      <c r="K32" s="4" t="s">
        <v>30</v>
      </c>
      <c r="L32" s="4">
        <v>8267.13</v>
      </c>
      <c r="M32" s="4">
        <v>8267.13</v>
      </c>
      <c r="N32" s="4" t="s">
        <v>183</v>
      </c>
      <c r="O32" s="4" t="s">
        <v>32</v>
      </c>
      <c r="P32" s="4" t="s">
        <v>33</v>
      </c>
      <c r="Q32" s="4">
        <v>0</v>
      </c>
      <c r="R32" s="7">
        <v>45249.0000115741</v>
      </c>
      <c r="S32" s="6">
        <v>45339</v>
      </c>
      <c r="T32" s="4" t="s">
        <v>34</v>
      </c>
      <c r="U32" s="4">
        <v>8267.13</v>
      </c>
      <c r="V32" s="4">
        <v>0</v>
      </c>
      <c r="W32" s="4">
        <v>0</v>
      </c>
      <c r="X32" s="4" t="s">
        <v>184</v>
      </c>
      <c r="Y32" s="4" t="s">
        <v>185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187</v>
      </c>
      <c r="E33" s="4" t="s">
        <v>188</v>
      </c>
      <c r="F33" s="6">
        <v>45335</v>
      </c>
      <c r="G33" s="6">
        <v>45336</v>
      </c>
      <c r="H33" s="4">
        <v>1</v>
      </c>
      <c r="I33" s="4">
        <v>1</v>
      </c>
      <c r="J33" s="4">
        <v>1</v>
      </c>
      <c r="K33" s="4" t="s">
        <v>30</v>
      </c>
      <c r="L33" s="4">
        <v>994.35</v>
      </c>
      <c r="M33" s="4">
        <v>994.35</v>
      </c>
      <c r="N33" s="4" t="s">
        <v>189</v>
      </c>
      <c r="O33" s="4" t="s">
        <v>32</v>
      </c>
      <c r="P33" s="4" t="s">
        <v>33</v>
      </c>
      <c r="Q33" s="4">
        <v>0</v>
      </c>
      <c r="R33" s="7">
        <v>45249</v>
      </c>
      <c r="S33" s="6">
        <v>45339</v>
      </c>
      <c r="T33" s="4" t="s">
        <v>34</v>
      </c>
      <c r="U33" s="4">
        <v>994.35</v>
      </c>
      <c r="V33" s="4">
        <v>0</v>
      </c>
      <c r="W33" s="4">
        <v>0</v>
      </c>
      <c r="X33" s="4" t="s">
        <v>190</v>
      </c>
      <c r="Y33" s="4" t="s">
        <v>191</v>
      </c>
    </row>
    <row r="34" s="4" customFormat="1" spans="1:25">
      <c r="A34" s="4" t="s">
        <v>112</v>
      </c>
      <c r="B34" s="4" t="s">
        <v>26</v>
      </c>
      <c r="C34" s="4" t="s">
        <v>43</v>
      </c>
      <c r="D34" s="4" t="s">
        <v>113</v>
      </c>
      <c r="E34" s="4" t="s">
        <v>114</v>
      </c>
      <c r="F34" s="6">
        <v>45335</v>
      </c>
      <c r="G34" s="6">
        <v>45336</v>
      </c>
      <c r="H34" s="4">
        <v>2</v>
      </c>
      <c r="I34" s="4">
        <v>1</v>
      </c>
      <c r="J34" s="4">
        <v>2</v>
      </c>
      <c r="K34" s="4" t="s">
        <v>30</v>
      </c>
      <c r="L34" s="4">
        <v>-629.84</v>
      </c>
      <c r="M34" s="4">
        <v>-629.84</v>
      </c>
      <c r="N34" s="4" t="s">
        <v>115</v>
      </c>
      <c r="O34" s="4" t="s">
        <v>32</v>
      </c>
      <c r="P34" s="4" t="s">
        <v>33</v>
      </c>
      <c r="Q34" s="4">
        <v>0</v>
      </c>
      <c r="R34" s="7">
        <v>45224.0000115741</v>
      </c>
      <c r="S34" s="6">
        <v>45339</v>
      </c>
      <c r="T34" s="4" t="s">
        <v>34</v>
      </c>
      <c r="U34" s="4">
        <v>-629.84</v>
      </c>
      <c r="V34" s="4">
        <v>0</v>
      </c>
      <c r="W34" s="4">
        <v>0</v>
      </c>
      <c r="X34" s="4" t="s">
        <v>116</v>
      </c>
      <c r="Y34" s="4" t="s">
        <v>36</v>
      </c>
    </row>
    <row r="35" s="4" customFormat="1" spans="1:25">
      <c r="A35" s="4" t="s">
        <v>192</v>
      </c>
      <c r="B35" s="4" t="s">
        <v>26</v>
      </c>
      <c r="C35" s="4" t="s">
        <v>27</v>
      </c>
      <c r="D35" s="4" t="s">
        <v>193</v>
      </c>
      <c r="E35" s="4" t="s">
        <v>64</v>
      </c>
      <c r="F35" s="6">
        <v>45333</v>
      </c>
      <c r="G35" s="6">
        <v>45336</v>
      </c>
      <c r="H35" s="4">
        <v>1</v>
      </c>
      <c r="I35" s="4">
        <v>3</v>
      </c>
      <c r="J35" s="4">
        <v>3</v>
      </c>
      <c r="K35" s="4" t="s">
        <v>30</v>
      </c>
      <c r="L35" s="4">
        <v>5962.14</v>
      </c>
      <c r="M35" s="4">
        <v>5962.14</v>
      </c>
      <c r="N35" s="4" t="s">
        <v>194</v>
      </c>
      <c r="O35" s="4" t="s">
        <v>32</v>
      </c>
      <c r="P35" s="4" t="s">
        <v>33</v>
      </c>
      <c r="Q35" s="4">
        <v>0</v>
      </c>
      <c r="R35" s="7">
        <v>45251.0000115741</v>
      </c>
      <c r="S35" s="6">
        <v>45339</v>
      </c>
      <c r="T35" s="4" t="s">
        <v>34</v>
      </c>
      <c r="U35" s="4">
        <v>5962.14</v>
      </c>
      <c r="V35" s="4">
        <v>0</v>
      </c>
      <c r="W35" s="4">
        <v>0</v>
      </c>
      <c r="X35" s="4" t="s">
        <v>195</v>
      </c>
      <c r="Y35" s="4" t="s">
        <v>196</v>
      </c>
    </row>
    <row r="36" s="4" customFormat="1" spans="1:25">
      <c r="A36" s="4" t="s">
        <v>197</v>
      </c>
      <c r="B36" s="4" t="s">
        <v>26</v>
      </c>
      <c r="C36" s="4" t="s">
        <v>27</v>
      </c>
      <c r="D36" s="4" t="s">
        <v>198</v>
      </c>
      <c r="E36" s="4" t="s">
        <v>199</v>
      </c>
      <c r="F36" s="6">
        <v>45335</v>
      </c>
      <c r="G36" s="6">
        <v>45336</v>
      </c>
      <c r="H36" s="4">
        <v>2</v>
      </c>
      <c r="I36" s="4">
        <v>1</v>
      </c>
      <c r="J36" s="4">
        <v>2</v>
      </c>
      <c r="K36" s="4" t="s">
        <v>30</v>
      </c>
      <c r="L36" s="4">
        <v>11125.26</v>
      </c>
      <c r="M36" s="4">
        <v>11125.26</v>
      </c>
      <c r="N36" s="4" t="s">
        <v>200</v>
      </c>
      <c r="O36" s="4" t="s">
        <v>32</v>
      </c>
      <c r="P36" s="4" t="s">
        <v>33</v>
      </c>
      <c r="Q36" s="4">
        <v>0</v>
      </c>
      <c r="R36" s="7">
        <v>45252</v>
      </c>
      <c r="S36" s="6">
        <v>45339</v>
      </c>
      <c r="T36" s="4" t="s">
        <v>34</v>
      </c>
      <c r="U36" s="4">
        <v>11125.26</v>
      </c>
      <c r="V36" s="4">
        <v>0</v>
      </c>
      <c r="W36" s="4">
        <v>0</v>
      </c>
      <c r="X36" s="4" t="s">
        <v>201</v>
      </c>
      <c r="Y36" s="4" t="s">
        <v>202</v>
      </c>
    </row>
    <row r="37" s="4" customFormat="1" spans="1:25">
      <c r="A37" s="4" t="s">
        <v>203</v>
      </c>
      <c r="B37" s="4" t="s">
        <v>26</v>
      </c>
      <c r="C37" s="4" t="s">
        <v>27</v>
      </c>
      <c r="D37" s="4" t="s">
        <v>204</v>
      </c>
      <c r="E37" s="4" t="s">
        <v>205</v>
      </c>
      <c r="F37" s="6">
        <v>45334</v>
      </c>
      <c r="G37" s="6">
        <v>45336</v>
      </c>
      <c r="H37" s="4">
        <v>1</v>
      </c>
      <c r="I37" s="4">
        <v>2</v>
      </c>
      <c r="J37" s="4">
        <v>2</v>
      </c>
      <c r="K37" s="4" t="s">
        <v>30</v>
      </c>
      <c r="L37" s="4">
        <v>1616.42</v>
      </c>
      <c r="M37" s="4">
        <v>1616.42</v>
      </c>
      <c r="N37" s="4" t="s">
        <v>206</v>
      </c>
      <c r="O37" s="4" t="s">
        <v>32</v>
      </c>
      <c r="P37" s="4" t="s">
        <v>33</v>
      </c>
      <c r="Q37" s="4">
        <v>0</v>
      </c>
      <c r="R37" s="7">
        <v>45252.0000115741</v>
      </c>
      <c r="S37" s="6">
        <v>45339</v>
      </c>
      <c r="T37" s="4" t="s">
        <v>34</v>
      </c>
      <c r="U37" s="4">
        <v>1616.42</v>
      </c>
      <c r="V37" s="4">
        <v>0</v>
      </c>
      <c r="W37" s="4">
        <v>0</v>
      </c>
      <c r="X37" s="4" t="s">
        <v>207</v>
      </c>
      <c r="Y37" s="4" t="s">
        <v>36</v>
      </c>
    </row>
    <row r="38" s="4" customFormat="1" spans="1:25">
      <c r="A38" s="4" t="s">
        <v>208</v>
      </c>
      <c r="B38" s="4" t="s">
        <v>26</v>
      </c>
      <c r="C38" s="4" t="s">
        <v>27</v>
      </c>
      <c r="D38" s="4" t="s">
        <v>209</v>
      </c>
      <c r="E38" s="4" t="s">
        <v>210</v>
      </c>
      <c r="F38" s="6">
        <v>45335</v>
      </c>
      <c r="G38" s="6">
        <v>45336</v>
      </c>
      <c r="H38" s="4">
        <v>1</v>
      </c>
      <c r="I38" s="4">
        <v>1</v>
      </c>
      <c r="J38" s="4">
        <v>1</v>
      </c>
      <c r="K38" s="4" t="s">
        <v>30</v>
      </c>
      <c r="L38" s="4">
        <v>1510.73</v>
      </c>
      <c r="M38" s="4">
        <v>1510.73</v>
      </c>
      <c r="N38" s="4" t="s">
        <v>211</v>
      </c>
      <c r="O38" s="4" t="s">
        <v>32</v>
      </c>
      <c r="P38" s="4" t="s">
        <v>33</v>
      </c>
      <c r="Q38" s="4">
        <v>0</v>
      </c>
      <c r="R38" s="7">
        <v>45253</v>
      </c>
      <c r="S38" s="6">
        <v>45339</v>
      </c>
      <c r="T38" s="4" t="s">
        <v>34</v>
      </c>
      <c r="U38" s="4">
        <v>1510.73</v>
      </c>
      <c r="V38" s="4">
        <v>0</v>
      </c>
      <c r="W38" s="4">
        <v>0</v>
      </c>
      <c r="X38" s="4" t="s">
        <v>212</v>
      </c>
      <c r="Y38" s="4" t="s">
        <v>36</v>
      </c>
    </row>
    <row r="39" s="4" customFormat="1" spans="1:25">
      <c r="A39" s="4" t="s">
        <v>208</v>
      </c>
      <c r="B39" s="4" t="s">
        <v>26</v>
      </c>
      <c r="C39" s="4" t="s">
        <v>43</v>
      </c>
      <c r="D39" s="4" t="s">
        <v>209</v>
      </c>
      <c r="E39" s="4" t="s">
        <v>210</v>
      </c>
      <c r="F39" s="6">
        <v>45335</v>
      </c>
      <c r="G39" s="6">
        <v>45336</v>
      </c>
      <c r="H39" s="4">
        <v>1</v>
      </c>
      <c r="I39" s="4">
        <v>1</v>
      </c>
      <c r="J39" s="4">
        <v>1</v>
      </c>
      <c r="K39" s="4" t="s">
        <v>30</v>
      </c>
      <c r="L39" s="4">
        <v>-1510.73</v>
      </c>
      <c r="M39" s="4">
        <v>-1510.73</v>
      </c>
      <c r="N39" s="4" t="s">
        <v>211</v>
      </c>
      <c r="O39" s="4" t="s">
        <v>32</v>
      </c>
      <c r="P39" s="4" t="s">
        <v>33</v>
      </c>
      <c r="Q39" s="4">
        <v>0</v>
      </c>
      <c r="R39" s="7">
        <v>45253</v>
      </c>
      <c r="S39" s="6">
        <v>45339</v>
      </c>
      <c r="T39" s="4" t="s">
        <v>34</v>
      </c>
      <c r="U39" s="4">
        <v>-1510.73</v>
      </c>
      <c r="V39" s="4">
        <v>0</v>
      </c>
      <c r="W39" s="4">
        <v>0</v>
      </c>
      <c r="X39" s="4" t="s">
        <v>212</v>
      </c>
      <c r="Y39" s="4" t="s">
        <v>36</v>
      </c>
    </row>
    <row r="40" s="4" customFormat="1" spans="1:25">
      <c r="A40" s="4" t="s">
        <v>126</v>
      </c>
      <c r="B40" s="4" t="s">
        <v>26</v>
      </c>
      <c r="C40" s="4" t="s">
        <v>43</v>
      </c>
      <c r="D40" s="4" t="s">
        <v>127</v>
      </c>
      <c r="E40" s="4" t="s">
        <v>128</v>
      </c>
      <c r="F40" s="6">
        <v>45332</v>
      </c>
      <c r="G40" s="6">
        <v>45336</v>
      </c>
      <c r="H40" s="4">
        <v>2</v>
      </c>
      <c r="I40" s="4">
        <v>4</v>
      </c>
      <c r="J40" s="4">
        <v>8</v>
      </c>
      <c r="K40" s="4" t="s">
        <v>30</v>
      </c>
      <c r="L40" s="4">
        <v>-11430.16</v>
      </c>
      <c r="M40" s="4">
        <v>-11430.16</v>
      </c>
      <c r="N40" s="4" t="s">
        <v>129</v>
      </c>
      <c r="O40" s="4" t="s">
        <v>32</v>
      </c>
      <c r="P40" s="4" t="s">
        <v>33</v>
      </c>
      <c r="Q40" s="4">
        <v>0</v>
      </c>
      <c r="R40" s="7">
        <v>45239.0000115741</v>
      </c>
      <c r="S40" s="6">
        <v>45339</v>
      </c>
      <c r="T40" s="4" t="s">
        <v>34</v>
      </c>
      <c r="U40" s="4">
        <v>-11430.16</v>
      </c>
      <c r="V40" s="4">
        <v>0</v>
      </c>
      <c r="W40" s="4">
        <v>0</v>
      </c>
      <c r="X40" s="4" t="s">
        <v>130</v>
      </c>
      <c r="Y40" s="4" t="s">
        <v>131</v>
      </c>
    </row>
    <row r="41" s="4" customFormat="1" spans="1:25">
      <c r="A41" s="4" t="s">
        <v>106</v>
      </c>
      <c r="B41" s="4" t="s">
        <v>26</v>
      </c>
      <c r="C41" s="4" t="s">
        <v>43</v>
      </c>
      <c r="D41" s="4" t="s">
        <v>107</v>
      </c>
      <c r="E41" s="4" t="s">
        <v>108</v>
      </c>
      <c r="F41" s="6">
        <v>45335</v>
      </c>
      <c r="G41" s="6">
        <v>45336</v>
      </c>
      <c r="H41" s="4">
        <v>1</v>
      </c>
      <c r="I41" s="4">
        <v>1</v>
      </c>
      <c r="J41" s="4">
        <v>1</v>
      </c>
      <c r="K41" s="4" t="s">
        <v>30</v>
      </c>
      <c r="L41" s="4">
        <v>-1421.94</v>
      </c>
      <c r="M41" s="4">
        <v>-1421.94</v>
      </c>
      <c r="N41" s="4" t="s">
        <v>109</v>
      </c>
      <c r="O41" s="4" t="s">
        <v>32</v>
      </c>
      <c r="P41" s="4" t="s">
        <v>33</v>
      </c>
      <c r="Q41" s="4">
        <v>0</v>
      </c>
      <c r="R41" s="7">
        <v>45218</v>
      </c>
      <c r="S41" s="6">
        <v>45339</v>
      </c>
      <c r="T41" s="4" t="s">
        <v>34</v>
      </c>
      <c r="U41" s="4">
        <v>-1421.94</v>
      </c>
      <c r="V41" s="4">
        <v>0</v>
      </c>
      <c r="W41" s="4">
        <v>0</v>
      </c>
      <c r="X41" s="4" t="s">
        <v>110</v>
      </c>
      <c r="Y41" s="4" t="s">
        <v>111</v>
      </c>
    </row>
    <row r="42" s="4" customFormat="1" spans="1:25">
      <c r="A42" s="4" t="s">
        <v>171</v>
      </c>
      <c r="B42" s="4" t="s">
        <v>26</v>
      </c>
      <c r="C42" s="4" t="s">
        <v>43</v>
      </c>
      <c r="D42" s="4" t="s">
        <v>172</v>
      </c>
      <c r="E42" s="4" t="s">
        <v>69</v>
      </c>
      <c r="F42" s="6">
        <v>45334</v>
      </c>
      <c r="G42" s="6">
        <v>45336</v>
      </c>
      <c r="H42" s="4">
        <v>1</v>
      </c>
      <c r="I42" s="4">
        <v>2</v>
      </c>
      <c r="J42" s="4">
        <v>2</v>
      </c>
      <c r="K42" s="4" t="s">
        <v>30</v>
      </c>
      <c r="L42" s="4">
        <v>-2246.76</v>
      </c>
      <c r="M42" s="4">
        <v>-2246.76</v>
      </c>
      <c r="N42" s="4" t="s">
        <v>173</v>
      </c>
      <c r="O42" s="4" t="s">
        <v>32</v>
      </c>
      <c r="P42" s="4" t="s">
        <v>33</v>
      </c>
      <c r="Q42" s="4">
        <v>0</v>
      </c>
      <c r="R42" s="7">
        <v>45248</v>
      </c>
      <c r="S42" s="6">
        <v>45339</v>
      </c>
      <c r="T42" s="4" t="s">
        <v>34</v>
      </c>
      <c r="U42" s="4">
        <v>-2246.76</v>
      </c>
      <c r="V42" s="4">
        <v>0</v>
      </c>
      <c r="W42" s="4">
        <v>0</v>
      </c>
      <c r="X42" s="4" t="s">
        <v>174</v>
      </c>
      <c r="Y42" s="4" t="s">
        <v>36</v>
      </c>
    </row>
    <row r="43" s="4" customFormat="1" spans="1:25">
      <c r="A43" s="4" t="s">
        <v>89</v>
      </c>
      <c r="B43" s="4" t="s">
        <v>26</v>
      </c>
      <c r="C43" s="4" t="s">
        <v>43</v>
      </c>
      <c r="D43" s="4" t="s">
        <v>90</v>
      </c>
      <c r="E43" s="4" t="s">
        <v>91</v>
      </c>
      <c r="F43" s="6">
        <v>45333</v>
      </c>
      <c r="G43" s="6">
        <v>45336</v>
      </c>
      <c r="H43" s="4">
        <v>1</v>
      </c>
      <c r="I43" s="4">
        <v>3</v>
      </c>
      <c r="J43" s="4">
        <v>3</v>
      </c>
      <c r="K43" s="4" t="s">
        <v>30</v>
      </c>
      <c r="L43" s="4">
        <v>-1117.47</v>
      </c>
      <c r="M43" s="4">
        <v>-1117.47</v>
      </c>
      <c r="N43" s="4" t="s">
        <v>92</v>
      </c>
      <c r="O43" s="4" t="s">
        <v>32</v>
      </c>
      <c r="P43" s="4" t="s">
        <v>33</v>
      </c>
      <c r="Q43" s="4">
        <v>0</v>
      </c>
      <c r="R43" s="7">
        <v>45178.0000115741</v>
      </c>
      <c r="S43" s="6">
        <v>45339</v>
      </c>
      <c r="T43" s="4" t="s">
        <v>34</v>
      </c>
      <c r="U43" s="4">
        <v>-1117.47</v>
      </c>
      <c r="V43" s="4">
        <v>0</v>
      </c>
      <c r="W43" s="4">
        <v>0</v>
      </c>
      <c r="X43" s="4" t="s">
        <v>93</v>
      </c>
      <c r="Y43" s="4" t="s">
        <v>36</v>
      </c>
    </row>
    <row r="44" s="4" customFormat="1" spans="1:25">
      <c r="A44" s="4" t="s">
        <v>213</v>
      </c>
      <c r="B44" s="4" t="s">
        <v>26</v>
      </c>
      <c r="C44" s="4" t="s">
        <v>27</v>
      </c>
      <c r="D44" s="4" t="s">
        <v>214</v>
      </c>
      <c r="E44" s="4" t="s">
        <v>215</v>
      </c>
      <c r="F44" s="6">
        <v>45333</v>
      </c>
      <c r="G44" s="6">
        <v>45336</v>
      </c>
      <c r="H44" s="4">
        <v>1</v>
      </c>
      <c r="I44" s="4">
        <v>3</v>
      </c>
      <c r="J44" s="4">
        <v>3</v>
      </c>
      <c r="K44" s="4" t="s">
        <v>30</v>
      </c>
      <c r="L44" s="4">
        <v>2867.79</v>
      </c>
      <c r="M44" s="4">
        <v>2867.79</v>
      </c>
      <c r="N44" s="4" t="s">
        <v>216</v>
      </c>
      <c r="O44" s="4" t="s">
        <v>32</v>
      </c>
      <c r="P44" s="4" t="s">
        <v>33</v>
      </c>
      <c r="Q44" s="4">
        <v>0</v>
      </c>
      <c r="R44" s="7">
        <v>45147</v>
      </c>
      <c r="S44" s="6">
        <v>45339</v>
      </c>
      <c r="T44" s="4" t="s">
        <v>34</v>
      </c>
      <c r="U44" s="4">
        <v>2867.79</v>
      </c>
      <c r="V44" s="4">
        <v>0</v>
      </c>
      <c r="W44" s="4">
        <v>0</v>
      </c>
      <c r="X44" s="4" t="s">
        <v>217</v>
      </c>
      <c r="Y44" s="4" t="s">
        <v>218</v>
      </c>
    </row>
    <row r="45" s="4" customFormat="1" spans="1:25">
      <c r="A45" s="4" t="s">
        <v>219</v>
      </c>
      <c r="B45" s="4" t="s">
        <v>26</v>
      </c>
      <c r="C45" s="4" t="s">
        <v>27</v>
      </c>
      <c r="D45" s="4" t="s">
        <v>214</v>
      </c>
      <c r="E45" s="4" t="s">
        <v>220</v>
      </c>
      <c r="F45" s="6">
        <v>45333</v>
      </c>
      <c r="G45" s="6">
        <v>45336</v>
      </c>
      <c r="H45" s="4">
        <v>1</v>
      </c>
      <c r="I45" s="4">
        <v>3</v>
      </c>
      <c r="J45" s="4">
        <v>3</v>
      </c>
      <c r="K45" s="4" t="s">
        <v>30</v>
      </c>
      <c r="L45" s="4">
        <v>3758.91</v>
      </c>
      <c r="M45" s="4">
        <v>3758.91</v>
      </c>
      <c r="N45" s="4" t="s">
        <v>221</v>
      </c>
      <c r="O45" s="4" t="s">
        <v>32</v>
      </c>
      <c r="P45" s="4" t="s">
        <v>33</v>
      </c>
      <c r="Q45" s="4">
        <v>0</v>
      </c>
      <c r="R45" s="7">
        <v>45147.0000115741</v>
      </c>
      <c r="S45" s="6">
        <v>45339</v>
      </c>
      <c r="T45" s="4" t="s">
        <v>34</v>
      </c>
      <c r="U45" s="4">
        <v>3758.91</v>
      </c>
      <c r="V45" s="4">
        <v>0</v>
      </c>
      <c r="W45" s="4">
        <v>0</v>
      </c>
      <c r="X45" s="4" t="s">
        <v>222</v>
      </c>
      <c r="Y45" s="4" t="s">
        <v>223</v>
      </c>
    </row>
    <row r="46" s="4" customFormat="1" spans="1:25">
      <c r="A46" s="4" t="s">
        <v>224</v>
      </c>
      <c r="B46" s="4" t="s">
        <v>26</v>
      </c>
      <c r="C46" s="4" t="s">
        <v>27</v>
      </c>
      <c r="D46" s="4" t="s">
        <v>225</v>
      </c>
      <c r="E46" s="4" t="s">
        <v>226</v>
      </c>
      <c r="F46" s="6">
        <v>45334</v>
      </c>
      <c r="G46" s="6">
        <v>45336</v>
      </c>
      <c r="H46" s="4">
        <v>1</v>
      </c>
      <c r="I46" s="4">
        <v>2</v>
      </c>
      <c r="J46" s="4">
        <v>2</v>
      </c>
      <c r="K46" s="4" t="s">
        <v>30</v>
      </c>
      <c r="L46" s="4">
        <v>1286.38</v>
      </c>
      <c r="M46" s="4">
        <v>1286.38</v>
      </c>
      <c r="N46" s="4" t="s">
        <v>227</v>
      </c>
      <c r="O46" s="4" t="s">
        <v>32</v>
      </c>
      <c r="P46" s="4" t="s">
        <v>33</v>
      </c>
      <c r="Q46" s="4">
        <v>0</v>
      </c>
      <c r="R46" s="7">
        <v>45298</v>
      </c>
      <c r="S46" s="6">
        <v>45339</v>
      </c>
      <c r="T46" s="4" t="s">
        <v>34</v>
      </c>
      <c r="U46" s="4">
        <v>1286.38</v>
      </c>
      <c r="V46" s="4">
        <v>0</v>
      </c>
      <c r="W46" s="4">
        <v>0</v>
      </c>
      <c r="X46" s="4" t="s">
        <v>228</v>
      </c>
      <c r="Y46" s="4" t="s">
        <v>229</v>
      </c>
    </row>
    <row r="47" s="4" customFormat="1" spans="1:25">
      <c r="A47" s="4" t="s">
        <v>230</v>
      </c>
      <c r="B47" s="4" t="s">
        <v>26</v>
      </c>
      <c r="C47" s="4" t="s">
        <v>27</v>
      </c>
      <c r="D47" s="4" t="s">
        <v>225</v>
      </c>
      <c r="E47" s="4" t="s">
        <v>226</v>
      </c>
      <c r="F47" s="6">
        <v>45334</v>
      </c>
      <c r="G47" s="6">
        <v>45336</v>
      </c>
      <c r="H47" s="4">
        <v>1</v>
      </c>
      <c r="I47" s="4">
        <v>2</v>
      </c>
      <c r="J47" s="4">
        <v>2</v>
      </c>
      <c r="K47" s="4" t="s">
        <v>30</v>
      </c>
      <c r="L47" s="4">
        <v>1286.38</v>
      </c>
      <c r="M47" s="4">
        <v>1286.38</v>
      </c>
      <c r="N47" s="4" t="s">
        <v>231</v>
      </c>
      <c r="O47" s="4" t="s">
        <v>32</v>
      </c>
      <c r="P47" s="4" t="s">
        <v>33</v>
      </c>
      <c r="Q47" s="4">
        <v>0</v>
      </c>
      <c r="R47" s="7">
        <v>45298.0000115741</v>
      </c>
      <c r="S47" s="6">
        <v>45339</v>
      </c>
      <c r="T47" s="4" t="s">
        <v>34</v>
      </c>
      <c r="U47" s="4">
        <v>1286.38</v>
      </c>
      <c r="V47" s="4">
        <v>0</v>
      </c>
      <c r="W47" s="4">
        <v>0</v>
      </c>
      <c r="X47" s="4" t="s">
        <v>232</v>
      </c>
      <c r="Y47" s="4" t="s">
        <v>233</v>
      </c>
    </row>
    <row r="48" s="4" customFormat="1" spans="1:25">
      <c r="A48" s="4" t="s">
        <v>234</v>
      </c>
      <c r="B48" s="4" t="s">
        <v>26</v>
      </c>
      <c r="C48" s="4" t="s">
        <v>27</v>
      </c>
      <c r="D48" s="4" t="s">
        <v>235</v>
      </c>
      <c r="E48" s="4" t="s">
        <v>236</v>
      </c>
      <c r="F48" s="6">
        <v>45332</v>
      </c>
      <c r="G48" s="6">
        <v>45336</v>
      </c>
      <c r="H48" s="4">
        <v>1</v>
      </c>
      <c r="I48" s="4">
        <v>4</v>
      </c>
      <c r="J48" s="4">
        <v>4</v>
      </c>
      <c r="K48" s="4" t="s">
        <v>30</v>
      </c>
      <c r="L48" s="4">
        <v>6198.04</v>
      </c>
      <c r="M48" s="4">
        <v>6198.04</v>
      </c>
      <c r="N48" s="4" t="s">
        <v>237</v>
      </c>
      <c r="O48" s="4" t="s">
        <v>32</v>
      </c>
      <c r="P48" s="4" t="s">
        <v>33</v>
      </c>
      <c r="Q48" s="4">
        <v>0</v>
      </c>
      <c r="R48" s="7">
        <v>45304.0000115741</v>
      </c>
      <c r="S48" s="6">
        <v>45339</v>
      </c>
      <c r="T48" s="4" t="s">
        <v>34</v>
      </c>
      <c r="U48" s="4">
        <v>6198.04</v>
      </c>
      <c r="V48" s="4">
        <v>0</v>
      </c>
      <c r="W48" s="4">
        <v>0</v>
      </c>
      <c r="X48" s="4" t="s">
        <v>238</v>
      </c>
      <c r="Y48" s="4" t="s">
        <v>239</v>
      </c>
    </row>
    <row r="49" s="4" customFormat="1" spans="1:25">
      <c r="A49" s="4" t="s">
        <v>240</v>
      </c>
      <c r="B49" s="4" t="s">
        <v>26</v>
      </c>
      <c r="C49" s="4" t="s">
        <v>27</v>
      </c>
      <c r="D49" s="4" t="s">
        <v>235</v>
      </c>
      <c r="E49" s="4" t="s">
        <v>236</v>
      </c>
      <c r="F49" s="6">
        <v>45332</v>
      </c>
      <c r="G49" s="6">
        <v>45336</v>
      </c>
      <c r="H49" s="4">
        <v>1</v>
      </c>
      <c r="I49" s="4">
        <v>4</v>
      </c>
      <c r="J49" s="4">
        <v>4</v>
      </c>
      <c r="K49" s="4" t="s">
        <v>30</v>
      </c>
      <c r="L49" s="4">
        <v>6198.04</v>
      </c>
      <c r="M49" s="4">
        <v>6198.04</v>
      </c>
      <c r="N49" s="4" t="s">
        <v>241</v>
      </c>
      <c r="O49" s="4" t="s">
        <v>32</v>
      </c>
      <c r="P49" s="4" t="s">
        <v>33</v>
      </c>
      <c r="Q49" s="4">
        <v>0</v>
      </c>
      <c r="R49" s="7">
        <v>45304</v>
      </c>
      <c r="S49" s="6">
        <v>45339</v>
      </c>
      <c r="T49" s="4" t="s">
        <v>34</v>
      </c>
      <c r="U49" s="4">
        <v>6198.04</v>
      </c>
      <c r="V49" s="4">
        <v>0</v>
      </c>
      <c r="W49" s="4">
        <v>0</v>
      </c>
      <c r="X49" s="4" t="s">
        <v>242</v>
      </c>
      <c r="Y49" s="4" t="s">
        <v>243</v>
      </c>
    </row>
    <row r="50" s="4" customFormat="1" spans="1:25">
      <c r="A50" s="4" t="s">
        <v>244</v>
      </c>
      <c r="B50" s="4" t="s">
        <v>26</v>
      </c>
      <c r="C50" s="4" t="s">
        <v>27</v>
      </c>
      <c r="D50" s="4" t="s">
        <v>155</v>
      </c>
      <c r="E50" s="4" t="s">
        <v>156</v>
      </c>
      <c r="F50" s="6">
        <v>45334</v>
      </c>
      <c r="G50" s="6">
        <v>45336</v>
      </c>
      <c r="H50" s="4">
        <v>1</v>
      </c>
      <c r="I50" s="4">
        <v>2</v>
      </c>
      <c r="J50" s="4">
        <v>2</v>
      </c>
      <c r="K50" s="4" t="s">
        <v>30</v>
      </c>
      <c r="L50" s="4">
        <v>2027.7</v>
      </c>
      <c r="M50" s="4">
        <v>2027.7</v>
      </c>
      <c r="N50" s="4" t="s">
        <v>245</v>
      </c>
      <c r="O50" s="4" t="s">
        <v>32</v>
      </c>
      <c r="P50" s="4" t="s">
        <v>33</v>
      </c>
      <c r="Q50" s="4">
        <v>0</v>
      </c>
      <c r="R50" s="7">
        <v>45235</v>
      </c>
      <c r="S50" s="6">
        <v>45339</v>
      </c>
      <c r="T50" s="4" t="s">
        <v>34</v>
      </c>
      <c r="U50" s="4">
        <v>2027.7</v>
      </c>
      <c r="V50" s="4">
        <v>0</v>
      </c>
      <c r="W50" s="4">
        <v>0</v>
      </c>
      <c r="X50" s="4" t="s">
        <v>246</v>
      </c>
      <c r="Y50" s="4" t="s">
        <v>36</v>
      </c>
    </row>
    <row r="51" s="4" customFormat="1" spans="1:25">
      <c r="A51" s="4" t="s">
        <v>247</v>
      </c>
      <c r="B51" s="4" t="s">
        <v>26</v>
      </c>
      <c r="C51" s="4" t="s">
        <v>27</v>
      </c>
      <c r="D51" s="4" t="s">
        <v>248</v>
      </c>
      <c r="E51" s="4" t="s">
        <v>249</v>
      </c>
      <c r="F51" s="6">
        <v>45332</v>
      </c>
      <c r="G51" s="6">
        <v>45336</v>
      </c>
      <c r="H51" s="4">
        <v>1</v>
      </c>
      <c r="I51" s="4">
        <v>4</v>
      </c>
      <c r="J51" s="4">
        <v>4</v>
      </c>
      <c r="K51" s="4" t="s">
        <v>30</v>
      </c>
      <c r="L51" s="4">
        <v>7642.52</v>
      </c>
      <c r="M51" s="4">
        <v>7642.52</v>
      </c>
      <c r="N51" s="4" t="s">
        <v>250</v>
      </c>
      <c r="O51" s="4" t="s">
        <v>32</v>
      </c>
      <c r="P51" s="4" t="s">
        <v>33</v>
      </c>
      <c r="Q51" s="4">
        <v>0</v>
      </c>
      <c r="R51" s="7">
        <v>45313</v>
      </c>
      <c r="S51" s="6">
        <v>45339</v>
      </c>
      <c r="T51" s="4" t="s">
        <v>34</v>
      </c>
      <c r="U51" s="4">
        <v>7642.52</v>
      </c>
      <c r="V51" s="4">
        <v>0</v>
      </c>
      <c r="W51" s="4">
        <v>0</v>
      </c>
      <c r="X51" s="4" t="s">
        <v>251</v>
      </c>
      <c r="Y51" s="4" t="s">
        <v>36</v>
      </c>
    </row>
    <row r="52" s="4" customFormat="1" spans="1:25">
      <c r="A52" s="4" t="s">
        <v>252</v>
      </c>
      <c r="B52" s="4" t="s">
        <v>26</v>
      </c>
      <c r="C52" s="4" t="s">
        <v>27</v>
      </c>
      <c r="D52" s="4" t="s">
        <v>253</v>
      </c>
      <c r="E52" s="4" t="s">
        <v>254</v>
      </c>
      <c r="F52" s="6">
        <v>45332</v>
      </c>
      <c r="G52" s="6">
        <v>45336</v>
      </c>
      <c r="H52" s="4">
        <v>3</v>
      </c>
      <c r="I52" s="4">
        <v>4</v>
      </c>
      <c r="J52" s="4">
        <v>12</v>
      </c>
      <c r="K52" s="4" t="s">
        <v>30</v>
      </c>
      <c r="L52" s="4">
        <v>14126.82</v>
      </c>
      <c r="M52" s="4">
        <v>14126.82</v>
      </c>
      <c r="N52" s="4" t="s">
        <v>255</v>
      </c>
      <c r="O52" s="4" t="s">
        <v>32</v>
      </c>
      <c r="P52" s="4" t="s">
        <v>33</v>
      </c>
      <c r="Q52" s="4">
        <v>0</v>
      </c>
      <c r="R52" s="7">
        <v>45314.0000115741</v>
      </c>
      <c r="S52" s="6">
        <v>45339</v>
      </c>
      <c r="T52" s="4" t="s">
        <v>34</v>
      </c>
      <c r="U52" s="4">
        <v>14126.82</v>
      </c>
      <c r="V52" s="4">
        <v>0</v>
      </c>
      <c r="W52" s="4">
        <v>0</v>
      </c>
      <c r="X52" s="4" t="s">
        <v>256</v>
      </c>
      <c r="Y52" s="4" t="s">
        <v>257</v>
      </c>
    </row>
    <row r="53" s="4" customFormat="1" spans="1:25">
      <c r="A53" s="4" t="s">
        <v>258</v>
      </c>
      <c r="B53" s="4" t="s">
        <v>26</v>
      </c>
      <c r="C53" s="4" t="s">
        <v>27</v>
      </c>
      <c r="D53" s="4" t="s">
        <v>259</v>
      </c>
      <c r="E53" s="4" t="s">
        <v>260</v>
      </c>
      <c r="F53" s="6">
        <v>45335</v>
      </c>
      <c r="G53" s="6">
        <v>45336</v>
      </c>
      <c r="H53" s="4">
        <v>1</v>
      </c>
      <c r="I53" s="4">
        <v>1</v>
      </c>
      <c r="J53" s="4">
        <v>1</v>
      </c>
      <c r="K53" s="4" t="s">
        <v>30</v>
      </c>
      <c r="L53" s="4">
        <v>742.79</v>
      </c>
      <c r="M53" s="4">
        <v>742.79</v>
      </c>
      <c r="N53" s="4" t="s">
        <v>261</v>
      </c>
      <c r="O53" s="4" t="s">
        <v>32</v>
      </c>
      <c r="P53" s="4" t="s">
        <v>33</v>
      </c>
      <c r="Q53" s="4">
        <v>0</v>
      </c>
      <c r="R53" s="7">
        <v>45314.0000115741</v>
      </c>
      <c r="S53" s="6">
        <v>45339</v>
      </c>
      <c r="T53" s="4" t="s">
        <v>34</v>
      </c>
      <c r="U53" s="4">
        <v>742.79</v>
      </c>
      <c r="V53" s="4">
        <v>0</v>
      </c>
      <c r="W53" s="4">
        <v>0</v>
      </c>
      <c r="X53" s="4" t="s">
        <v>262</v>
      </c>
      <c r="Y53" s="4" t="s">
        <v>263</v>
      </c>
    </row>
    <row r="54" s="4" customFormat="1" spans="1:25">
      <c r="A54" s="4" t="s">
        <v>264</v>
      </c>
      <c r="B54" s="4" t="s">
        <v>26</v>
      </c>
      <c r="C54" s="4" t="s">
        <v>27</v>
      </c>
      <c r="D54" s="4" t="s">
        <v>265</v>
      </c>
      <c r="E54" s="4" t="s">
        <v>266</v>
      </c>
      <c r="F54" s="6">
        <v>45334</v>
      </c>
      <c r="G54" s="6">
        <v>45336</v>
      </c>
      <c r="H54" s="4">
        <v>1</v>
      </c>
      <c r="I54" s="4">
        <v>2</v>
      </c>
      <c r="J54" s="4">
        <v>2</v>
      </c>
      <c r="K54" s="4" t="s">
        <v>30</v>
      </c>
      <c r="L54" s="4">
        <v>28464.54</v>
      </c>
      <c r="M54" s="4">
        <v>28464.54</v>
      </c>
      <c r="N54" s="4" t="s">
        <v>267</v>
      </c>
      <c r="O54" s="4" t="s">
        <v>32</v>
      </c>
      <c r="P54" s="4" t="s">
        <v>33</v>
      </c>
      <c r="Q54" s="4">
        <v>0</v>
      </c>
      <c r="R54" s="7">
        <v>45314</v>
      </c>
      <c r="S54" s="6">
        <v>45339</v>
      </c>
      <c r="T54" s="4" t="s">
        <v>34</v>
      </c>
      <c r="U54" s="4">
        <v>28464.54</v>
      </c>
      <c r="V54" s="4">
        <v>0</v>
      </c>
      <c r="W54" s="4">
        <v>0</v>
      </c>
      <c r="X54" s="4" t="s">
        <v>268</v>
      </c>
      <c r="Y54" s="4" t="s">
        <v>36</v>
      </c>
    </row>
    <row r="55" s="4" customFormat="1" spans="1:25">
      <c r="A55" s="4" t="s">
        <v>269</v>
      </c>
      <c r="B55" s="4" t="s">
        <v>26</v>
      </c>
      <c r="C55" s="4" t="s">
        <v>27</v>
      </c>
      <c r="D55" s="4" t="s">
        <v>265</v>
      </c>
      <c r="E55" s="4" t="s">
        <v>266</v>
      </c>
      <c r="F55" s="6">
        <v>45334</v>
      </c>
      <c r="G55" s="6">
        <v>45336</v>
      </c>
      <c r="H55" s="4">
        <v>1</v>
      </c>
      <c r="I55" s="4">
        <v>2</v>
      </c>
      <c r="J55" s="4">
        <v>2</v>
      </c>
      <c r="K55" s="4" t="s">
        <v>30</v>
      </c>
      <c r="L55" s="4">
        <v>28464.54</v>
      </c>
      <c r="M55" s="4">
        <v>28464.54</v>
      </c>
      <c r="N55" s="4" t="s">
        <v>270</v>
      </c>
      <c r="O55" s="4" t="s">
        <v>32</v>
      </c>
      <c r="P55" s="4" t="s">
        <v>33</v>
      </c>
      <c r="Q55" s="4">
        <v>0</v>
      </c>
      <c r="R55" s="7">
        <v>45314</v>
      </c>
      <c r="S55" s="6">
        <v>45339</v>
      </c>
      <c r="T55" s="4" t="s">
        <v>34</v>
      </c>
      <c r="U55" s="4">
        <v>28464.54</v>
      </c>
      <c r="V55" s="4">
        <v>0</v>
      </c>
      <c r="W55" s="4">
        <v>0</v>
      </c>
      <c r="X55" s="4" t="s">
        <v>271</v>
      </c>
      <c r="Y55" s="4" t="s">
        <v>272</v>
      </c>
    </row>
    <row r="56" s="4" customFormat="1" spans="1:25">
      <c r="A56" s="4" t="s">
        <v>273</v>
      </c>
      <c r="B56" s="4" t="s">
        <v>26</v>
      </c>
      <c r="C56" s="4" t="s">
        <v>27</v>
      </c>
      <c r="D56" s="4" t="s">
        <v>176</v>
      </c>
      <c r="E56" s="4" t="s">
        <v>177</v>
      </c>
      <c r="F56" s="6">
        <v>45335</v>
      </c>
      <c r="G56" s="6">
        <v>45336</v>
      </c>
      <c r="H56" s="4">
        <v>1</v>
      </c>
      <c r="I56" s="4">
        <v>1</v>
      </c>
      <c r="J56" s="4">
        <v>1</v>
      </c>
      <c r="K56" s="4" t="s">
        <v>30</v>
      </c>
      <c r="L56" s="4">
        <v>1680.8</v>
      </c>
      <c r="M56" s="4">
        <v>1680.8</v>
      </c>
      <c r="N56" s="4" t="s">
        <v>178</v>
      </c>
      <c r="O56" s="4" t="s">
        <v>32</v>
      </c>
      <c r="P56" s="4" t="s">
        <v>33</v>
      </c>
      <c r="Q56" s="4">
        <v>0</v>
      </c>
      <c r="R56" s="7">
        <v>45243</v>
      </c>
      <c r="S56" s="6">
        <v>45339</v>
      </c>
      <c r="T56" s="4" t="s">
        <v>34</v>
      </c>
      <c r="U56" s="4">
        <v>1680.8</v>
      </c>
      <c r="V56" s="4">
        <v>0</v>
      </c>
      <c r="W56" s="4">
        <v>0</v>
      </c>
      <c r="X56" s="4" t="s">
        <v>274</v>
      </c>
      <c r="Y56" s="4" t="s">
        <v>275</v>
      </c>
    </row>
    <row r="57" s="4" customFormat="1" spans="1:25">
      <c r="A57" s="4" t="s">
        <v>276</v>
      </c>
      <c r="B57" s="4" t="s">
        <v>26</v>
      </c>
      <c r="C57" s="4" t="s">
        <v>27</v>
      </c>
      <c r="D57" s="4" t="s">
        <v>277</v>
      </c>
      <c r="E57" s="4" t="s">
        <v>278</v>
      </c>
      <c r="F57" s="6">
        <v>45335</v>
      </c>
      <c r="G57" s="6">
        <v>45336</v>
      </c>
      <c r="H57" s="4">
        <v>1</v>
      </c>
      <c r="I57" s="4">
        <v>1</v>
      </c>
      <c r="J57" s="4">
        <v>1</v>
      </c>
      <c r="K57" s="4" t="s">
        <v>30</v>
      </c>
      <c r="L57" s="4">
        <v>542.61</v>
      </c>
      <c r="M57" s="4">
        <v>542.61</v>
      </c>
      <c r="N57" s="4" t="s">
        <v>279</v>
      </c>
      <c r="O57" s="4" t="s">
        <v>32</v>
      </c>
      <c r="P57" s="4" t="s">
        <v>33</v>
      </c>
      <c r="Q57" s="4">
        <v>0</v>
      </c>
      <c r="R57" s="7">
        <v>45237.0000115741</v>
      </c>
      <c r="S57" s="6">
        <v>45339</v>
      </c>
      <c r="T57" s="4" t="s">
        <v>34</v>
      </c>
      <c r="U57" s="4">
        <v>542.61</v>
      </c>
      <c r="V57" s="4">
        <v>0</v>
      </c>
      <c r="W57" s="4">
        <v>0</v>
      </c>
      <c r="X57" s="4" t="s">
        <v>280</v>
      </c>
      <c r="Y57" s="4" t="s">
        <v>281</v>
      </c>
    </row>
    <row r="58" s="4" customFormat="1" spans="1:25">
      <c r="A58" s="4" t="s">
        <v>282</v>
      </c>
      <c r="B58" s="4" t="s">
        <v>26</v>
      </c>
      <c r="C58" s="4" t="s">
        <v>27</v>
      </c>
      <c r="D58" s="4" t="s">
        <v>283</v>
      </c>
      <c r="E58" s="4" t="s">
        <v>284</v>
      </c>
      <c r="F58" s="6">
        <v>45334</v>
      </c>
      <c r="G58" s="6">
        <v>45336</v>
      </c>
      <c r="H58" s="4">
        <v>2</v>
      </c>
      <c r="I58" s="4">
        <v>2</v>
      </c>
      <c r="J58" s="4">
        <v>4</v>
      </c>
      <c r="K58" s="4" t="s">
        <v>30</v>
      </c>
      <c r="L58" s="4">
        <v>2837.84</v>
      </c>
      <c r="M58" s="4">
        <v>2837.84</v>
      </c>
      <c r="N58" s="4" t="s">
        <v>285</v>
      </c>
      <c r="O58" s="4" t="s">
        <v>32</v>
      </c>
      <c r="P58" s="4" t="s">
        <v>33</v>
      </c>
      <c r="Q58" s="4">
        <v>0</v>
      </c>
      <c r="R58" s="7">
        <v>45316</v>
      </c>
      <c r="S58" s="6">
        <v>45339</v>
      </c>
      <c r="T58" s="4" t="s">
        <v>34</v>
      </c>
      <c r="U58" s="4">
        <v>2837.84</v>
      </c>
      <c r="V58" s="4">
        <v>0</v>
      </c>
      <c r="W58" s="4">
        <v>0</v>
      </c>
      <c r="X58" s="4" t="s">
        <v>286</v>
      </c>
      <c r="Y58" s="4" t="s">
        <v>287</v>
      </c>
    </row>
    <row r="59" s="4" customFormat="1" spans="1:25">
      <c r="A59" s="4" t="s">
        <v>288</v>
      </c>
      <c r="B59" s="4" t="s">
        <v>26</v>
      </c>
      <c r="C59" s="4" t="s">
        <v>27</v>
      </c>
      <c r="D59" s="4" t="s">
        <v>289</v>
      </c>
      <c r="E59" s="4" t="s">
        <v>290</v>
      </c>
      <c r="F59" s="6">
        <v>45335</v>
      </c>
      <c r="G59" s="6">
        <v>45336</v>
      </c>
      <c r="H59" s="4">
        <v>1</v>
      </c>
      <c r="I59" s="4">
        <v>1</v>
      </c>
      <c r="J59" s="4">
        <v>1</v>
      </c>
      <c r="K59" s="4" t="s">
        <v>30</v>
      </c>
      <c r="L59" s="4">
        <v>2174.15</v>
      </c>
      <c r="M59" s="4">
        <v>2174.15</v>
      </c>
      <c r="N59" s="4" t="s">
        <v>291</v>
      </c>
      <c r="O59" s="4" t="s">
        <v>32</v>
      </c>
      <c r="P59" s="4" t="s">
        <v>33</v>
      </c>
      <c r="Q59" s="4">
        <v>0</v>
      </c>
      <c r="R59" s="7">
        <v>45317</v>
      </c>
      <c r="S59" s="6">
        <v>45339</v>
      </c>
      <c r="T59" s="4" t="s">
        <v>34</v>
      </c>
      <c r="U59" s="4">
        <v>2174.15</v>
      </c>
      <c r="V59" s="4">
        <v>0</v>
      </c>
      <c r="W59" s="4">
        <v>0</v>
      </c>
      <c r="X59" s="4" t="s">
        <v>292</v>
      </c>
      <c r="Y59" s="4" t="s">
        <v>293</v>
      </c>
    </row>
    <row r="60" s="4" customFormat="1" spans="1:25">
      <c r="A60" s="4" t="s">
        <v>294</v>
      </c>
      <c r="B60" s="4" t="s">
        <v>26</v>
      </c>
      <c r="C60" s="4" t="s">
        <v>27</v>
      </c>
      <c r="D60" s="4" t="s">
        <v>295</v>
      </c>
      <c r="E60" s="4" t="s">
        <v>290</v>
      </c>
      <c r="F60" s="6">
        <v>45335</v>
      </c>
      <c r="G60" s="6">
        <v>45336</v>
      </c>
      <c r="H60" s="4">
        <v>2</v>
      </c>
      <c r="I60" s="4">
        <v>1</v>
      </c>
      <c r="J60" s="4">
        <v>2</v>
      </c>
      <c r="K60" s="4" t="s">
        <v>30</v>
      </c>
      <c r="L60" s="4">
        <v>690.86</v>
      </c>
      <c r="M60" s="4">
        <v>690.86</v>
      </c>
      <c r="N60" s="4" t="s">
        <v>296</v>
      </c>
      <c r="O60" s="4" t="s">
        <v>32</v>
      </c>
      <c r="P60" s="4" t="s">
        <v>33</v>
      </c>
      <c r="Q60" s="4">
        <v>0</v>
      </c>
      <c r="R60" s="7">
        <v>45318.0000115741</v>
      </c>
      <c r="S60" s="6">
        <v>45339</v>
      </c>
      <c r="T60" s="4" t="s">
        <v>34</v>
      </c>
      <c r="U60" s="4">
        <v>690.86</v>
      </c>
      <c r="V60" s="4">
        <v>0</v>
      </c>
      <c r="W60" s="4">
        <v>0</v>
      </c>
      <c r="X60" s="4" t="s">
        <v>297</v>
      </c>
      <c r="Y60" s="4" t="s">
        <v>298</v>
      </c>
    </row>
    <row r="61" s="4" customFormat="1" spans="1:25">
      <c r="A61" s="4" t="s">
        <v>299</v>
      </c>
      <c r="B61" s="4" t="s">
        <v>26</v>
      </c>
      <c r="C61" s="4" t="s">
        <v>27</v>
      </c>
      <c r="D61" s="4" t="s">
        <v>295</v>
      </c>
      <c r="E61" s="4" t="s">
        <v>290</v>
      </c>
      <c r="F61" s="6">
        <v>45331</v>
      </c>
      <c r="G61" s="6">
        <v>45336</v>
      </c>
      <c r="H61" s="4">
        <v>1</v>
      </c>
      <c r="I61" s="4">
        <v>5</v>
      </c>
      <c r="J61" s="4">
        <v>5</v>
      </c>
      <c r="K61" s="4" t="s">
        <v>30</v>
      </c>
      <c r="L61" s="4">
        <v>1927</v>
      </c>
      <c r="M61" s="4">
        <v>1927</v>
      </c>
      <c r="N61" s="4" t="s">
        <v>300</v>
      </c>
      <c r="O61" s="4" t="s">
        <v>32</v>
      </c>
      <c r="P61" s="4" t="s">
        <v>33</v>
      </c>
      <c r="Q61" s="4">
        <v>0</v>
      </c>
      <c r="R61" s="7">
        <v>45318.0000115741</v>
      </c>
      <c r="S61" s="6">
        <v>45339</v>
      </c>
      <c r="T61" s="4" t="s">
        <v>34</v>
      </c>
      <c r="U61" s="4">
        <v>1927</v>
      </c>
      <c r="V61" s="4">
        <v>0</v>
      </c>
      <c r="W61" s="4">
        <v>0</v>
      </c>
      <c r="X61" s="4" t="s">
        <v>301</v>
      </c>
      <c r="Y61" s="4" t="s">
        <v>302</v>
      </c>
    </row>
    <row r="62" s="4" customFormat="1" spans="1:25">
      <c r="A62" s="4" t="s">
        <v>303</v>
      </c>
      <c r="B62" s="4" t="s">
        <v>26</v>
      </c>
      <c r="C62" s="4" t="s">
        <v>27</v>
      </c>
      <c r="D62" s="4" t="s">
        <v>289</v>
      </c>
      <c r="E62" s="4" t="s">
        <v>304</v>
      </c>
      <c r="F62" s="6">
        <v>45335</v>
      </c>
      <c r="G62" s="6">
        <v>45336</v>
      </c>
      <c r="H62" s="4">
        <v>1</v>
      </c>
      <c r="I62" s="4">
        <v>1</v>
      </c>
      <c r="J62" s="4">
        <v>1</v>
      </c>
      <c r="K62" s="4" t="s">
        <v>30</v>
      </c>
      <c r="L62" s="4">
        <v>2242.13</v>
      </c>
      <c r="M62" s="4">
        <v>2242.13</v>
      </c>
      <c r="N62" s="4" t="s">
        <v>305</v>
      </c>
      <c r="O62" s="4" t="s">
        <v>32</v>
      </c>
      <c r="P62" s="4" t="s">
        <v>33</v>
      </c>
      <c r="Q62" s="4">
        <v>0</v>
      </c>
      <c r="R62" s="7">
        <v>45321.0000115741</v>
      </c>
      <c r="S62" s="6">
        <v>45339</v>
      </c>
      <c r="T62" s="4" t="s">
        <v>34</v>
      </c>
      <c r="U62" s="4">
        <v>2242.13</v>
      </c>
      <c r="V62" s="4">
        <v>0</v>
      </c>
      <c r="W62" s="4">
        <v>0</v>
      </c>
      <c r="X62" s="4" t="s">
        <v>306</v>
      </c>
      <c r="Y62" s="4" t="s">
        <v>307</v>
      </c>
    </row>
    <row r="63" s="4" customFormat="1" spans="1:25">
      <c r="A63" s="4" t="s">
        <v>308</v>
      </c>
      <c r="B63" s="4" t="s">
        <v>26</v>
      </c>
      <c r="C63" s="4" t="s">
        <v>27</v>
      </c>
      <c r="D63" s="4" t="s">
        <v>309</v>
      </c>
      <c r="E63" s="4" t="s">
        <v>310</v>
      </c>
      <c r="F63" s="6">
        <v>45333</v>
      </c>
      <c r="G63" s="6">
        <v>45336</v>
      </c>
      <c r="H63" s="4">
        <v>1</v>
      </c>
      <c r="I63" s="4">
        <v>3</v>
      </c>
      <c r="J63" s="4">
        <v>3</v>
      </c>
      <c r="K63" s="4" t="s">
        <v>30</v>
      </c>
      <c r="L63" s="4">
        <v>1824.1</v>
      </c>
      <c r="M63" s="4">
        <v>1824.1</v>
      </c>
      <c r="N63" s="4" t="s">
        <v>311</v>
      </c>
      <c r="O63" s="4" t="s">
        <v>32</v>
      </c>
      <c r="P63" s="4" t="s">
        <v>33</v>
      </c>
      <c r="Q63" s="4">
        <v>0</v>
      </c>
      <c r="R63" s="7">
        <v>45321.0000115741</v>
      </c>
      <c r="S63" s="6">
        <v>45339</v>
      </c>
      <c r="T63" s="4" t="s">
        <v>34</v>
      </c>
      <c r="U63" s="4">
        <v>1824.1</v>
      </c>
      <c r="V63" s="4">
        <v>0</v>
      </c>
      <c r="W63" s="4">
        <v>0</v>
      </c>
      <c r="X63" s="4" t="s">
        <v>312</v>
      </c>
      <c r="Y63" s="4" t="s">
        <v>313</v>
      </c>
    </row>
    <row r="64" s="4" customFormat="1" spans="1:25">
      <c r="A64" s="4" t="s">
        <v>314</v>
      </c>
      <c r="B64" s="4" t="s">
        <v>26</v>
      </c>
      <c r="C64" s="4" t="s">
        <v>27</v>
      </c>
      <c r="D64" s="4" t="s">
        <v>309</v>
      </c>
      <c r="E64" s="4" t="s">
        <v>310</v>
      </c>
      <c r="F64" s="6">
        <v>45335</v>
      </c>
      <c r="G64" s="6">
        <v>45336</v>
      </c>
      <c r="H64" s="4">
        <v>1</v>
      </c>
      <c r="I64" s="4">
        <v>1</v>
      </c>
      <c r="J64" s="4">
        <v>1</v>
      </c>
      <c r="K64" s="4" t="s">
        <v>30</v>
      </c>
      <c r="L64" s="4">
        <v>532.44</v>
      </c>
      <c r="M64" s="4">
        <v>532.44</v>
      </c>
      <c r="N64" s="4" t="s">
        <v>315</v>
      </c>
      <c r="O64" s="4" t="s">
        <v>32</v>
      </c>
      <c r="P64" s="4" t="s">
        <v>33</v>
      </c>
      <c r="Q64" s="4">
        <v>0</v>
      </c>
      <c r="R64" s="7">
        <v>45322.0000115741</v>
      </c>
      <c r="S64" s="6">
        <v>45339</v>
      </c>
      <c r="T64" s="4" t="s">
        <v>34</v>
      </c>
      <c r="U64" s="4">
        <v>532.44</v>
      </c>
      <c r="V64" s="4">
        <v>0</v>
      </c>
      <c r="W64" s="4">
        <v>0</v>
      </c>
      <c r="X64" s="4" t="s">
        <v>316</v>
      </c>
      <c r="Y64" s="4" t="s">
        <v>317</v>
      </c>
    </row>
    <row r="65" s="4" customFormat="1" spans="1:25">
      <c r="A65" s="4" t="s">
        <v>318</v>
      </c>
      <c r="B65" s="4" t="s">
        <v>26</v>
      </c>
      <c r="C65" s="4" t="s">
        <v>27</v>
      </c>
      <c r="D65" s="4" t="s">
        <v>319</v>
      </c>
      <c r="E65" s="4" t="s">
        <v>320</v>
      </c>
      <c r="F65" s="6">
        <v>45333</v>
      </c>
      <c r="G65" s="6">
        <v>45336</v>
      </c>
      <c r="H65" s="4">
        <v>2</v>
      </c>
      <c r="I65" s="4">
        <v>3</v>
      </c>
      <c r="J65" s="4">
        <v>6</v>
      </c>
      <c r="K65" s="4" t="s">
        <v>30</v>
      </c>
      <c r="L65" s="4">
        <v>8770.92</v>
      </c>
      <c r="M65" s="4">
        <v>8770.92</v>
      </c>
      <c r="N65" s="4" t="s">
        <v>321</v>
      </c>
      <c r="O65" s="4" t="s">
        <v>32</v>
      </c>
      <c r="P65" s="4" t="s">
        <v>33</v>
      </c>
      <c r="Q65" s="4">
        <v>0</v>
      </c>
      <c r="R65" s="7">
        <v>45252</v>
      </c>
      <c r="S65" s="6">
        <v>45339</v>
      </c>
      <c r="T65" s="4" t="s">
        <v>34</v>
      </c>
      <c r="U65" s="4">
        <v>8770.92</v>
      </c>
      <c r="V65" s="4">
        <v>0</v>
      </c>
      <c r="W65" s="4">
        <v>0</v>
      </c>
      <c r="X65" s="4" t="s">
        <v>322</v>
      </c>
      <c r="Y65" s="4" t="s">
        <v>323</v>
      </c>
    </row>
    <row r="66" s="4" customFormat="1" spans="1:25">
      <c r="A66" s="4" t="s">
        <v>303</v>
      </c>
      <c r="B66" s="4" t="s">
        <v>26</v>
      </c>
      <c r="C66" s="4" t="s">
        <v>43</v>
      </c>
      <c r="D66" s="4" t="s">
        <v>289</v>
      </c>
      <c r="E66" s="4" t="s">
        <v>304</v>
      </c>
      <c r="F66" s="6">
        <v>45335</v>
      </c>
      <c r="G66" s="6">
        <v>45336</v>
      </c>
      <c r="H66" s="4">
        <v>1</v>
      </c>
      <c r="I66" s="4">
        <v>1</v>
      </c>
      <c r="J66" s="4">
        <v>1</v>
      </c>
      <c r="K66" s="4" t="s">
        <v>30</v>
      </c>
      <c r="L66" s="4">
        <v>-2242.13</v>
      </c>
      <c r="M66" s="4">
        <v>-2242.13</v>
      </c>
      <c r="N66" s="4" t="s">
        <v>305</v>
      </c>
      <c r="O66" s="4" t="s">
        <v>32</v>
      </c>
      <c r="P66" s="4" t="s">
        <v>33</v>
      </c>
      <c r="Q66" s="4">
        <v>0</v>
      </c>
      <c r="R66" s="7">
        <v>45321.0000115741</v>
      </c>
      <c r="S66" s="6">
        <v>45339</v>
      </c>
      <c r="T66" s="4" t="s">
        <v>34</v>
      </c>
      <c r="U66" s="4">
        <v>-2242.13</v>
      </c>
      <c r="V66" s="4">
        <v>0</v>
      </c>
      <c r="W66" s="4">
        <v>0</v>
      </c>
      <c r="X66" s="4" t="s">
        <v>306</v>
      </c>
      <c r="Y66" s="4" t="s">
        <v>307</v>
      </c>
    </row>
    <row r="67" s="4" customFormat="1" spans="1:25">
      <c r="A67" s="4" t="s">
        <v>148</v>
      </c>
      <c r="B67" s="4" t="s">
        <v>26</v>
      </c>
      <c r="C67" s="4" t="s">
        <v>43</v>
      </c>
      <c r="D67" s="4" t="s">
        <v>149</v>
      </c>
      <c r="E67" s="4" t="s">
        <v>150</v>
      </c>
      <c r="F67" s="6">
        <v>45334</v>
      </c>
      <c r="G67" s="6">
        <v>45336</v>
      </c>
      <c r="H67" s="4">
        <v>1</v>
      </c>
      <c r="I67" s="4">
        <v>2</v>
      </c>
      <c r="J67" s="4">
        <v>2</v>
      </c>
      <c r="K67" s="4" t="s">
        <v>30</v>
      </c>
      <c r="L67" s="4">
        <v>-1412.58</v>
      </c>
      <c r="M67" s="4">
        <v>-1412.58</v>
      </c>
      <c r="N67" s="4" t="s">
        <v>151</v>
      </c>
      <c r="O67" s="4" t="s">
        <v>32</v>
      </c>
      <c r="P67" s="4" t="s">
        <v>33</v>
      </c>
      <c r="Q67" s="4">
        <v>0</v>
      </c>
      <c r="R67" s="7">
        <v>45245.0000115741</v>
      </c>
      <c r="S67" s="6">
        <v>45339</v>
      </c>
      <c r="T67" s="4" t="s">
        <v>34</v>
      </c>
      <c r="U67" s="4">
        <v>-1412.58</v>
      </c>
      <c r="V67" s="4">
        <v>0</v>
      </c>
      <c r="W67" s="4">
        <v>0</v>
      </c>
      <c r="X67" s="4" t="s">
        <v>152</v>
      </c>
      <c r="Y67" s="4" t="s">
        <v>153</v>
      </c>
    </row>
    <row r="68" s="4" customFormat="1" spans="1:25">
      <c r="A68" s="4" t="s">
        <v>247</v>
      </c>
      <c r="B68" s="4" t="s">
        <v>26</v>
      </c>
      <c r="C68" s="4" t="s">
        <v>43</v>
      </c>
      <c r="D68" s="4" t="s">
        <v>248</v>
      </c>
      <c r="E68" s="4" t="s">
        <v>249</v>
      </c>
      <c r="F68" s="6">
        <v>45332</v>
      </c>
      <c r="G68" s="6">
        <v>45336</v>
      </c>
      <c r="H68" s="4">
        <v>1</v>
      </c>
      <c r="I68" s="4">
        <v>4</v>
      </c>
      <c r="J68" s="4">
        <v>4</v>
      </c>
      <c r="K68" s="4" t="s">
        <v>30</v>
      </c>
      <c r="L68" s="4">
        <v>-7642.52</v>
      </c>
      <c r="M68" s="4">
        <v>-7642.52</v>
      </c>
      <c r="N68" s="4" t="s">
        <v>250</v>
      </c>
      <c r="O68" s="4" t="s">
        <v>32</v>
      </c>
      <c r="P68" s="4" t="s">
        <v>33</v>
      </c>
      <c r="Q68" s="4">
        <v>0</v>
      </c>
      <c r="R68" s="7">
        <v>45313</v>
      </c>
      <c r="S68" s="6">
        <v>45339</v>
      </c>
      <c r="T68" s="4" t="s">
        <v>34</v>
      </c>
      <c r="U68" s="4">
        <v>-7642.52</v>
      </c>
      <c r="V68" s="4">
        <v>0</v>
      </c>
      <c r="W68" s="4">
        <v>0</v>
      </c>
      <c r="X68" s="4" t="s">
        <v>251</v>
      </c>
      <c r="Y68" s="4" t="s">
        <v>36</v>
      </c>
    </row>
    <row r="69" s="4" customFormat="1" spans="1:25">
      <c r="A69" s="4" t="s">
        <v>324</v>
      </c>
      <c r="B69" s="4" t="s">
        <v>26</v>
      </c>
      <c r="C69" s="4" t="s">
        <v>27</v>
      </c>
      <c r="D69" s="4" t="s">
        <v>253</v>
      </c>
      <c r="E69" s="4" t="s">
        <v>254</v>
      </c>
      <c r="F69" s="6">
        <v>45333</v>
      </c>
      <c r="G69" s="6">
        <v>45336</v>
      </c>
      <c r="H69" s="4">
        <v>1</v>
      </c>
      <c r="I69" s="4">
        <v>3</v>
      </c>
      <c r="J69" s="4">
        <v>3</v>
      </c>
      <c r="K69" s="4" t="s">
        <v>30</v>
      </c>
      <c r="L69" s="4">
        <v>3927.32</v>
      </c>
      <c r="M69" s="4">
        <v>3927.32</v>
      </c>
      <c r="N69" s="4" t="s">
        <v>325</v>
      </c>
      <c r="O69" s="4" t="s">
        <v>32</v>
      </c>
      <c r="P69" s="4" t="s">
        <v>33</v>
      </c>
      <c r="Q69" s="4">
        <v>0</v>
      </c>
      <c r="R69" s="7">
        <v>45326.0000115741</v>
      </c>
      <c r="S69" s="6">
        <v>45339</v>
      </c>
      <c r="T69" s="4" t="s">
        <v>34</v>
      </c>
      <c r="U69" s="4">
        <v>3927.32</v>
      </c>
      <c r="V69" s="4">
        <v>0</v>
      </c>
      <c r="W69" s="4">
        <v>0</v>
      </c>
      <c r="X69" s="4" t="s">
        <v>326</v>
      </c>
      <c r="Y69" s="4" t="s">
        <v>327</v>
      </c>
    </row>
    <row r="70" s="4" customFormat="1" spans="1:25">
      <c r="A70" s="4" t="s">
        <v>328</v>
      </c>
      <c r="B70" s="4" t="s">
        <v>26</v>
      </c>
      <c r="C70" s="4" t="s">
        <v>27</v>
      </c>
      <c r="D70" s="4" t="s">
        <v>139</v>
      </c>
      <c r="E70" s="4" t="s">
        <v>329</v>
      </c>
      <c r="F70" s="6">
        <v>45333</v>
      </c>
      <c r="G70" s="6">
        <v>45336</v>
      </c>
      <c r="H70" s="4">
        <v>1</v>
      </c>
      <c r="I70" s="4">
        <v>3</v>
      </c>
      <c r="J70" s="4">
        <v>3</v>
      </c>
      <c r="K70" s="4" t="s">
        <v>30</v>
      </c>
      <c r="L70" s="4">
        <v>2788.65</v>
      </c>
      <c r="M70" s="4">
        <v>2788.65</v>
      </c>
      <c r="N70" s="4" t="s">
        <v>330</v>
      </c>
      <c r="O70" s="4" t="s">
        <v>32</v>
      </c>
      <c r="P70" s="4" t="s">
        <v>33</v>
      </c>
      <c r="Q70" s="4">
        <v>0</v>
      </c>
      <c r="R70" s="7">
        <v>45253</v>
      </c>
      <c r="S70" s="6">
        <v>45339</v>
      </c>
      <c r="T70" s="4" t="s">
        <v>34</v>
      </c>
      <c r="U70" s="4">
        <v>2788.65</v>
      </c>
      <c r="V70" s="4">
        <v>0</v>
      </c>
      <c r="W70" s="4">
        <v>0</v>
      </c>
      <c r="X70" s="4" t="s">
        <v>331</v>
      </c>
      <c r="Y70" s="4" t="s">
        <v>36</v>
      </c>
    </row>
    <row r="71" s="4" customFormat="1" spans="1:25">
      <c r="A71" s="4" t="s">
        <v>332</v>
      </c>
      <c r="B71" s="4" t="s">
        <v>26</v>
      </c>
      <c r="C71" s="4" t="s">
        <v>27</v>
      </c>
      <c r="D71" s="4" t="s">
        <v>139</v>
      </c>
      <c r="E71" s="4" t="s">
        <v>329</v>
      </c>
      <c r="F71" s="6">
        <v>45333</v>
      </c>
      <c r="G71" s="6">
        <v>45336</v>
      </c>
      <c r="H71" s="4">
        <v>1</v>
      </c>
      <c r="I71" s="4">
        <v>3</v>
      </c>
      <c r="J71" s="4">
        <v>3</v>
      </c>
      <c r="K71" s="4" t="s">
        <v>30</v>
      </c>
      <c r="L71" s="4">
        <v>2788.65</v>
      </c>
      <c r="M71" s="4">
        <v>2788.65</v>
      </c>
      <c r="N71" s="4" t="s">
        <v>333</v>
      </c>
      <c r="O71" s="4" t="s">
        <v>32</v>
      </c>
      <c r="P71" s="4" t="s">
        <v>33</v>
      </c>
      <c r="Q71" s="4">
        <v>0</v>
      </c>
      <c r="R71" s="7">
        <v>45253</v>
      </c>
      <c r="S71" s="6">
        <v>45339</v>
      </c>
      <c r="T71" s="4" t="s">
        <v>34</v>
      </c>
      <c r="U71" s="4">
        <v>2788.65</v>
      </c>
      <c r="V71" s="4">
        <v>0</v>
      </c>
      <c r="W71" s="4">
        <v>0</v>
      </c>
      <c r="X71" s="4" t="s">
        <v>334</v>
      </c>
      <c r="Y71" s="4" t="s">
        <v>36</v>
      </c>
    </row>
    <row r="72" s="4" customFormat="1" spans="1:25">
      <c r="A72" s="4" t="s">
        <v>335</v>
      </c>
      <c r="B72" s="4" t="s">
        <v>26</v>
      </c>
      <c r="C72" s="4" t="s">
        <v>27</v>
      </c>
      <c r="D72" s="4" t="s">
        <v>139</v>
      </c>
      <c r="E72" s="4" t="s">
        <v>336</v>
      </c>
      <c r="F72" s="6">
        <v>45333</v>
      </c>
      <c r="G72" s="6">
        <v>45336</v>
      </c>
      <c r="H72" s="4">
        <v>1</v>
      </c>
      <c r="I72" s="4">
        <v>3</v>
      </c>
      <c r="J72" s="4">
        <v>3</v>
      </c>
      <c r="K72" s="4" t="s">
        <v>30</v>
      </c>
      <c r="L72" s="4">
        <v>2627.01</v>
      </c>
      <c r="M72" s="4">
        <v>2627.01</v>
      </c>
      <c r="N72" s="4" t="s">
        <v>337</v>
      </c>
      <c r="O72" s="4" t="s">
        <v>32</v>
      </c>
      <c r="P72" s="4" t="s">
        <v>33</v>
      </c>
      <c r="Q72" s="4">
        <v>0</v>
      </c>
      <c r="R72" s="7">
        <v>45253</v>
      </c>
      <c r="S72" s="6">
        <v>45339</v>
      </c>
      <c r="T72" s="4" t="s">
        <v>34</v>
      </c>
      <c r="U72" s="4">
        <v>2627.01</v>
      </c>
      <c r="V72" s="4">
        <v>0</v>
      </c>
      <c r="W72" s="4">
        <v>0</v>
      </c>
      <c r="X72" s="4" t="s">
        <v>338</v>
      </c>
      <c r="Y72" s="4" t="s">
        <v>36</v>
      </c>
    </row>
    <row r="73" s="4" customFormat="1" spans="1:25">
      <c r="A73" s="4" t="s">
        <v>339</v>
      </c>
      <c r="B73" s="4" t="s">
        <v>26</v>
      </c>
      <c r="C73" s="4" t="s">
        <v>27</v>
      </c>
      <c r="D73" s="4" t="s">
        <v>340</v>
      </c>
      <c r="E73" s="4" t="s">
        <v>341</v>
      </c>
      <c r="F73" s="6">
        <v>45334</v>
      </c>
      <c r="G73" s="6">
        <v>45336</v>
      </c>
      <c r="H73" s="4">
        <v>1</v>
      </c>
      <c r="I73" s="4">
        <v>2</v>
      </c>
      <c r="J73" s="4">
        <v>2</v>
      </c>
      <c r="K73" s="4" t="s">
        <v>30</v>
      </c>
      <c r="L73" s="4">
        <v>2108.22</v>
      </c>
      <c r="M73" s="4">
        <v>2108.22</v>
      </c>
      <c r="N73" s="4" t="s">
        <v>342</v>
      </c>
      <c r="O73" s="4" t="s">
        <v>32</v>
      </c>
      <c r="P73" s="4" t="s">
        <v>33</v>
      </c>
      <c r="Q73" s="4">
        <v>0</v>
      </c>
      <c r="R73" s="7">
        <v>45143</v>
      </c>
      <c r="S73" s="6">
        <v>45339</v>
      </c>
      <c r="T73" s="4" t="s">
        <v>34</v>
      </c>
      <c r="U73" s="4">
        <v>2108.22</v>
      </c>
      <c r="V73" s="4">
        <v>0</v>
      </c>
      <c r="W73" s="4">
        <v>0</v>
      </c>
      <c r="X73" s="4" t="s">
        <v>343</v>
      </c>
      <c r="Y73" s="4" t="s">
        <v>36</v>
      </c>
    </row>
    <row r="74" s="4" customFormat="1" spans="1:25">
      <c r="A74" s="4" t="s">
        <v>344</v>
      </c>
      <c r="B74" s="4" t="s">
        <v>26</v>
      </c>
      <c r="C74" s="4" t="s">
        <v>27</v>
      </c>
      <c r="D74" s="4" t="s">
        <v>345</v>
      </c>
      <c r="E74" s="4" t="s">
        <v>346</v>
      </c>
      <c r="F74" s="6">
        <v>45335</v>
      </c>
      <c r="G74" s="6">
        <v>45336</v>
      </c>
      <c r="H74" s="4">
        <v>2</v>
      </c>
      <c r="I74" s="4">
        <v>1</v>
      </c>
      <c r="J74" s="4">
        <v>2</v>
      </c>
      <c r="K74" s="4" t="s">
        <v>30</v>
      </c>
      <c r="L74" s="4">
        <v>1824.92</v>
      </c>
      <c r="M74" s="4">
        <v>1824.92</v>
      </c>
      <c r="N74" s="4" t="s">
        <v>347</v>
      </c>
      <c r="O74" s="4" t="s">
        <v>32</v>
      </c>
      <c r="P74" s="4" t="s">
        <v>33</v>
      </c>
      <c r="Q74" s="4">
        <v>0</v>
      </c>
      <c r="R74" s="7">
        <v>45252</v>
      </c>
      <c r="S74" s="6">
        <v>45339</v>
      </c>
      <c r="T74" s="4" t="s">
        <v>34</v>
      </c>
      <c r="U74" s="4">
        <v>1824.92</v>
      </c>
      <c r="V74" s="4">
        <v>0</v>
      </c>
      <c r="W74" s="4">
        <v>0</v>
      </c>
      <c r="X74" s="4" t="s">
        <v>348</v>
      </c>
      <c r="Y74" s="4" t="s">
        <v>349</v>
      </c>
    </row>
    <row r="75" s="4" customFormat="1" spans="1:25">
      <c r="A75" s="4" t="s">
        <v>350</v>
      </c>
      <c r="B75" s="4" t="s">
        <v>26</v>
      </c>
      <c r="C75" s="4" t="s">
        <v>27</v>
      </c>
      <c r="D75" s="4" t="s">
        <v>259</v>
      </c>
      <c r="E75" s="4" t="s">
        <v>260</v>
      </c>
      <c r="F75" s="6">
        <v>45335</v>
      </c>
      <c r="G75" s="6">
        <v>45336</v>
      </c>
      <c r="H75" s="4">
        <v>1</v>
      </c>
      <c r="I75" s="4">
        <v>1</v>
      </c>
      <c r="J75" s="4">
        <v>1</v>
      </c>
      <c r="K75" s="4" t="s">
        <v>30</v>
      </c>
      <c r="L75" s="4">
        <v>725.89</v>
      </c>
      <c r="M75" s="4">
        <v>725.89</v>
      </c>
      <c r="N75" s="4" t="s">
        <v>351</v>
      </c>
      <c r="O75" s="4" t="s">
        <v>32</v>
      </c>
      <c r="P75" s="4" t="s">
        <v>33</v>
      </c>
      <c r="Q75" s="4">
        <v>0</v>
      </c>
      <c r="R75" s="7">
        <v>45332</v>
      </c>
      <c r="S75" s="6">
        <v>45339</v>
      </c>
      <c r="T75" s="4" t="s">
        <v>34</v>
      </c>
      <c r="U75" s="4">
        <v>725.89</v>
      </c>
      <c r="V75" s="4">
        <v>0</v>
      </c>
      <c r="W75" s="4">
        <v>0</v>
      </c>
      <c r="X75" s="4" t="s">
        <v>352</v>
      </c>
      <c r="Y75" s="4" t="s">
        <v>353</v>
      </c>
    </row>
    <row r="76" s="4" customFormat="1" spans="1:25">
      <c r="A76" s="4" t="s">
        <v>354</v>
      </c>
      <c r="B76" s="4" t="s">
        <v>26</v>
      </c>
      <c r="C76" s="4" t="s">
        <v>27</v>
      </c>
      <c r="D76" s="4" t="s">
        <v>283</v>
      </c>
      <c r="E76" s="4" t="s">
        <v>284</v>
      </c>
      <c r="F76" s="6">
        <v>45335</v>
      </c>
      <c r="G76" s="6">
        <v>45336</v>
      </c>
      <c r="H76" s="4">
        <v>1</v>
      </c>
      <c r="I76" s="4">
        <v>1</v>
      </c>
      <c r="J76" s="4">
        <v>1</v>
      </c>
      <c r="K76" s="4" t="s">
        <v>30</v>
      </c>
      <c r="L76" s="4">
        <v>705.54</v>
      </c>
      <c r="M76" s="4">
        <v>705.54</v>
      </c>
      <c r="N76" s="4" t="s">
        <v>355</v>
      </c>
      <c r="O76" s="4" t="s">
        <v>32</v>
      </c>
      <c r="P76" s="4" t="s">
        <v>33</v>
      </c>
      <c r="Q76" s="4">
        <v>0</v>
      </c>
      <c r="R76" s="7">
        <v>45332.0000115741</v>
      </c>
      <c r="S76" s="6">
        <v>45339</v>
      </c>
      <c r="T76" s="4" t="s">
        <v>34</v>
      </c>
      <c r="U76" s="4">
        <v>705.54</v>
      </c>
      <c r="V76" s="4">
        <v>0</v>
      </c>
      <c r="W76" s="4">
        <v>0</v>
      </c>
      <c r="X76" s="4" t="s">
        <v>356</v>
      </c>
      <c r="Y76" s="4" t="s">
        <v>357</v>
      </c>
    </row>
    <row r="77" s="4" customFormat="1" spans="1:25">
      <c r="A77" s="4" t="s">
        <v>358</v>
      </c>
      <c r="B77" s="4" t="s">
        <v>26</v>
      </c>
      <c r="C77" s="4" t="s">
        <v>27</v>
      </c>
      <c r="D77" s="4" t="s">
        <v>283</v>
      </c>
      <c r="E77" s="4" t="s">
        <v>284</v>
      </c>
      <c r="F77" s="6">
        <v>45335</v>
      </c>
      <c r="G77" s="6">
        <v>45336</v>
      </c>
      <c r="H77" s="4">
        <v>1</v>
      </c>
      <c r="I77" s="4">
        <v>1</v>
      </c>
      <c r="J77" s="4">
        <v>1</v>
      </c>
      <c r="K77" s="4" t="s">
        <v>30</v>
      </c>
      <c r="L77" s="4">
        <v>705.39</v>
      </c>
      <c r="M77" s="4">
        <v>705.39</v>
      </c>
      <c r="N77" s="4" t="s">
        <v>359</v>
      </c>
      <c r="O77" s="4" t="s">
        <v>32</v>
      </c>
      <c r="P77" s="4" t="s">
        <v>33</v>
      </c>
      <c r="Q77" s="4">
        <v>0</v>
      </c>
      <c r="R77" s="7">
        <v>45335</v>
      </c>
      <c r="S77" s="6">
        <v>45339</v>
      </c>
      <c r="T77" s="4" t="s">
        <v>34</v>
      </c>
      <c r="U77" s="4">
        <v>705.39</v>
      </c>
      <c r="V77" s="4">
        <v>0</v>
      </c>
      <c r="W77" s="4">
        <v>0</v>
      </c>
      <c r="X77" s="4" t="s">
        <v>360</v>
      </c>
      <c r="Y77" s="4" t="s">
        <v>361</v>
      </c>
    </row>
    <row r="78" s="4" customFormat="1" spans="1:25">
      <c r="A78" s="4" t="s">
        <v>362</v>
      </c>
      <c r="B78" s="4" t="s">
        <v>26</v>
      </c>
      <c r="C78" s="4" t="s">
        <v>27</v>
      </c>
      <c r="D78" s="4" t="s">
        <v>283</v>
      </c>
      <c r="E78" s="4" t="s">
        <v>284</v>
      </c>
      <c r="F78" s="6">
        <v>45335</v>
      </c>
      <c r="G78" s="6">
        <v>45336</v>
      </c>
      <c r="H78" s="4">
        <v>4</v>
      </c>
      <c r="I78" s="4">
        <v>1</v>
      </c>
      <c r="J78" s="4">
        <v>4</v>
      </c>
      <c r="K78" s="4" t="s">
        <v>30</v>
      </c>
      <c r="L78" s="4">
        <v>2821.56</v>
      </c>
      <c r="M78" s="4">
        <v>2821.56</v>
      </c>
      <c r="N78" s="4" t="s">
        <v>363</v>
      </c>
      <c r="O78" s="4" t="s">
        <v>32</v>
      </c>
      <c r="P78" s="4" t="s">
        <v>33</v>
      </c>
      <c r="Q78" s="4">
        <v>0</v>
      </c>
      <c r="R78" s="7">
        <v>45335</v>
      </c>
      <c r="S78" s="6">
        <v>45339</v>
      </c>
      <c r="T78" s="4" t="s">
        <v>34</v>
      </c>
      <c r="U78" s="4">
        <v>2821.56</v>
      </c>
      <c r="V78" s="4">
        <v>0</v>
      </c>
      <c r="W78" s="4">
        <v>0</v>
      </c>
      <c r="X78" s="4" t="s">
        <v>364</v>
      </c>
      <c r="Y78" s="4" t="s">
        <v>365</v>
      </c>
    </row>
    <row r="79" s="4" customFormat="1" spans="1:25">
      <c r="A79" s="4" t="s">
        <v>366</v>
      </c>
      <c r="B79" s="4" t="s">
        <v>26</v>
      </c>
      <c r="C79" s="4" t="s">
        <v>27</v>
      </c>
      <c r="D79" s="4" t="s">
        <v>367</v>
      </c>
      <c r="E79" s="4" t="s">
        <v>368</v>
      </c>
      <c r="F79" s="6">
        <v>45335</v>
      </c>
      <c r="G79" s="6">
        <v>45336</v>
      </c>
      <c r="H79" s="4">
        <v>1</v>
      </c>
      <c r="I79" s="4">
        <v>1</v>
      </c>
      <c r="J79" s="4">
        <v>1</v>
      </c>
      <c r="K79" s="4" t="s">
        <v>30</v>
      </c>
      <c r="L79" s="4">
        <v>560.19</v>
      </c>
      <c r="M79" s="4">
        <v>560.19</v>
      </c>
      <c r="N79" s="4" t="s">
        <v>369</v>
      </c>
      <c r="O79" s="4" t="s">
        <v>32</v>
      </c>
      <c r="P79" s="4" t="s">
        <v>33</v>
      </c>
      <c r="Q79" s="4">
        <v>0</v>
      </c>
      <c r="R79" s="7">
        <v>45335</v>
      </c>
      <c r="S79" s="6">
        <v>45339</v>
      </c>
      <c r="T79" s="4" t="s">
        <v>34</v>
      </c>
      <c r="U79" s="4">
        <v>560.19</v>
      </c>
      <c r="V79" s="4">
        <v>0</v>
      </c>
      <c r="W79" s="4">
        <v>0</v>
      </c>
      <c r="X79" s="4" t="s">
        <v>370</v>
      </c>
      <c r="Y79" s="4" t="s">
        <v>371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8"/>
  <sheetViews>
    <sheetView tabSelected="1" workbookViewId="0">
      <selection activeCell="A76" sqref="A76:C78"/>
    </sheetView>
  </sheetViews>
  <sheetFormatPr defaultColWidth="9" defaultRowHeight="13.5"/>
  <cols>
    <col min="1" max="1" width="12.625" style="4"/>
    <col min="2" max="4" width="10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372</v>
      </c>
    </row>
    <row r="2" s="4" customFormat="1" hidden="1" spans="1:9">
      <c r="A2" s="5">
        <v>999224429882567</v>
      </c>
      <c r="B2" s="6">
        <v>45332</v>
      </c>
      <c r="C2" s="6">
        <v>45336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999224447106249</v>
      </c>
      <c r="B3" s="6">
        <v>45332</v>
      </c>
      <c r="C3" s="6">
        <v>45336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999225497201585</v>
      </c>
      <c r="B4" s="6">
        <v>45331</v>
      </c>
      <c r="C4" s="6">
        <v>45336</v>
      </c>
      <c r="D4" s="4">
        <v>4636.75</v>
      </c>
      <c r="E4" s="4" t="str">
        <f>VLOOKUP(A4,HOP!A:L,12,0)</f>
        <v>4636.75</v>
      </c>
      <c r="F4" s="4" t="str">
        <f>VLOOKUP(A4,HOP!A:C,3,0)</f>
        <v>3667714</v>
      </c>
      <c r="G4" s="4">
        <f t="shared" si="0"/>
        <v>0</v>
      </c>
      <c r="H4" s="4" t="str">
        <f t="shared" si="1"/>
        <v>，3667714</v>
      </c>
      <c r="I4" s="4" t="str">
        <f>VLOOKUP(A4,HOP!A:U,21,0)</f>
        <v>直连</v>
      </c>
    </row>
    <row r="5" s="4" customFormat="1" hidden="1" spans="1:9">
      <c r="A5" s="5">
        <v>999225501860274</v>
      </c>
      <c r="B5" s="6">
        <v>45329</v>
      </c>
      <c r="C5" s="6">
        <v>45336</v>
      </c>
      <c r="D5" s="4">
        <v>4528.93</v>
      </c>
      <c r="E5" s="4" t="str">
        <f>VLOOKUP(A5,HOP!A:L,12,0)</f>
        <v>4528.93</v>
      </c>
      <c r="F5" s="4" t="str">
        <f>VLOOKUP(A5,HOP!A:C,3,0)</f>
        <v>3668887</v>
      </c>
      <c r="G5" s="4">
        <f t="shared" si="0"/>
        <v>0</v>
      </c>
      <c r="H5" s="4" t="str">
        <f t="shared" si="1"/>
        <v>，3668887</v>
      </c>
      <c r="I5" s="4" t="str">
        <f>VLOOKUP(A5,HOP!A:U,21,0)</f>
        <v>直连</v>
      </c>
    </row>
    <row r="6" s="4" customFormat="1" hidden="1" spans="1:9">
      <c r="A6" s="5">
        <v>999225659346477</v>
      </c>
      <c r="B6" s="6">
        <v>45335</v>
      </c>
      <c r="C6" s="6">
        <v>45336</v>
      </c>
      <c r="D6" s="4">
        <v>312.72</v>
      </c>
      <c r="E6" s="4" t="str">
        <f>VLOOKUP(A6,HOP!A:L,12,0)</f>
        <v>312.72</v>
      </c>
      <c r="F6" s="4" t="str">
        <f>VLOOKUP(A6,HOP!A:C,3,0)</f>
        <v>3700152</v>
      </c>
      <c r="G6" s="4">
        <f t="shared" si="0"/>
        <v>0</v>
      </c>
      <c r="H6" s="4" t="str">
        <f t="shared" si="1"/>
        <v>，3700152</v>
      </c>
      <c r="I6" s="4" t="str">
        <f>VLOOKUP(A6,HOP!A:U,21,0)</f>
        <v>直连</v>
      </c>
    </row>
    <row r="7" s="4" customFormat="1" hidden="1" spans="1:9">
      <c r="A7" s="5">
        <v>999225679361147</v>
      </c>
      <c r="B7" s="6">
        <v>45333</v>
      </c>
      <c r="C7" s="6">
        <v>45336</v>
      </c>
      <c r="D7" s="4">
        <v>3855.6</v>
      </c>
      <c r="E7" s="4" t="str">
        <f>VLOOKUP(A7,HOP!A:L,12,0)</f>
        <v>3855.60</v>
      </c>
      <c r="F7" s="4" t="str">
        <f>VLOOKUP(A7,HOP!A:C,3,0)</f>
        <v>3704863</v>
      </c>
      <c r="G7" s="4">
        <f t="shared" si="0"/>
        <v>0</v>
      </c>
      <c r="H7" s="4" t="str">
        <f t="shared" si="1"/>
        <v>，3704863</v>
      </c>
      <c r="I7" s="4" t="str">
        <f>VLOOKUP(A7,HOP!A:U,21,0)</f>
        <v>直连</v>
      </c>
    </row>
    <row r="8" s="4" customFormat="1" hidden="1" spans="1:9">
      <c r="A8" s="5">
        <v>999226059759958</v>
      </c>
      <c r="B8" s="6">
        <v>45335</v>
      </c>
      <c r="C8" s="6">
        <v>45336</v>
      </c>
      <c r="D8" s="4">
        <v>3131.38</v>
      </c>
      <c r="E8" s="4" t="str">
        <f>VLOOKUP(A8,HOP!A:L,12,0)</f>
        <v>3131.38</v>
      </c>
      <c r="F8" s="4" t="str">
        <f>VLOOKUP(A8,HOP!A:C,3,0)</f>
        <v>3784876</v>
      </c>
      <c r="G8" s="4">
        <f t="shared" si="0"/>
        <v>0</v>
      </c>
      <c r="H8" s="4" t="str">
        <f t="shared" si="1"/>
        <v>，3784876</v>
      </c>
      <c r="I8" s="4" t="str">
        <f>VLOOKUP(A8,HOP!A:U,21,0)</f>
        <v>直连</v>
      </c>
    </row>
    <row r="9" s="4" customFormat="1" hidden="1" spans="1:9">
      <c r="A9" s="5">
        <v>999226201915924</v>
      </c>
      <c r="B9" s="6">
        <v>45332</v>
      </c>
      <c r="C9" s="6">
        <v>45336</v>
      </c>
      <c r="D9" s="4">
        <v>2167.78</v>
      </c>
      <c r="E9" s="4" t="str">
        <f>VLOOKUP(A9,HOP!A:L,12,0)</f>
        <v>2167.78</v>
      </c>
      <c r="F9" s="4" t="str">
        <f>VLOOKUP(A9,HOP!A:C,3,0)</f>
        <v>3814275</v>
      </c>
      <c r="G9" s="4">
        <f t="shared" si="0"/>
        <v>0</v>
      </c>
      <c r="H9" s="4" t="str">
        <f t="shared" si="1"/>
        <v>，3814275</v>
      </c>
      <c r="I9" s="4" t="str">
        <f>VLOOKUP(A9,HOP!A:U,21,0)</f>
        <v>直连</v>
      </c>
    </row>
    <row r="10" s="4" customFormat="1" hidden="1" spans="1:9">
      <c r="A10" s="5">
        <v>999226345340823</v>
      </c>
      <c r="B10" s="6">
        <v>45335</v>
      </c>
      <c r="C10" s="6">
        <v>45336</v>
      </c>
      <c r="D10" s="4">
        <v>1194.62</v>
      </c>
      <c r="E10" s="4" t="str">
        <f>VLOOKUP(A10,HOP!A:L,12,0)</f>
        <v>1194.62</v>
      </c>
      <c r="F10" s="4" t="str">
        <f>VLOOKUP(A10,HOP!A:C,3,0)</f>
        <v>3834407</v>
      </c>
      <c r="G10" s="4">
        <f t="shared" si="0"/>
        <v>0</v>
      </c>
      <c r="H10" s="4" t="str">
        <f t="shared" si="1"/>
        <v>，3834407</v>
      </c>
      <c r="I10" s="4" t="str">
        <f>VLOOKUP(A10,HOP!A:U,21,0)</f>
        <v>直连</v>
      </c>
    </row>
    <row r="11" s="4" customFormat="1" hidden="1" spans="1:9">
      <c r="A11" s="5">
        <v>999226351249824</v>
      </c>
      <c r="B11" s="6">
        <v>45335</v>
      </c>
      <c r="C11" s="6">
        <v>45336</v>
      </c>
      <c r="D11" s="4">
        <v>2168.8</v>
      </c>
      <c r="E11" s="4" t="str">
        <f>VLOOKUP(A11,HOP!A:L,12,0)</f>
        <v>2168.80</v>
      </c>
      <c r="F11" s="4" t="str">
        <f>VLOOKUP(A11,HOP!A:C,3,0)</f>
        <v>3837528</v>
      </c>
      <c r="G11" s="4">
        <f t="shared" si="0"/>
        <v>0</v>
      </c>
      <c r="H11" s="4" t="str">
        <f t="shared" si="1"/>
        <v>，3837528</v>
      </c>
      <c r="I11" s="4" t="str">
        <f>VLOOKUP(A11,HOP!A:U,21,0)</f>
        <v>直连</v>
      </c>
    </row>
    <row r="12" s="4" customFormat="1" hidden="1" spans="1:9">
      <c r="A12" s="5">
        <v>999226728286077</v>
      </c>
      <c r="B12" s="6">
        <v>45333</v>
      </c>
      <c r="C12" s="6">
        <v>45336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999226761560112</v>
      </c>
      <c r="B13" s="6">
        <v>45334</v>
      </c>
      <c r="C13" s="6">
        <v>45336</v>
      </c>
      <c r="D13" s="4">
        <v>406.98</v>
      </c>
      <c r="E13" s="4" t="str">
        <f>VLOOKUP(A13,HOP!A:L,12,0)</f>
        <v>406.98</v>
      </c>
      <c r="F13" s="4" t="str">
        <f>VLOOKUP(A13,HOP!A:C,3,0)</f>
        <v>3920721</v>
      </c>
      <c r="G13" s="4">
        <f t="shared" si="0"/>
        <v>0</v>
      </c>
      <c r="H13" s="4" t="str">
        <f t="shared" si="1"/>
        <v>，3920721</v>
      </c>
      <c r="I13" s="4" t="str">
        <f>VLOOKUP(A13,HOP!A:U,21,0)</f>
        <v>直连</v>
      </c>
    </row>
    <row r="14" s="4" customFormat="1" hidden="1" spans="1:9">
      <c r="A14" s="5">
        <v>999227333204162</v>
      </c>
      <c r="B14" s="6">
        <v>45334</v>
      </c>
      <c r="C14" s="6">
        <v>45336</v>
      </c>
      <c r="D14" s="4">
        <v>4657.36</v>
      </c>
      <c r="E14" s="4" t="str">
        <f>VLOOKUP(A14,HOP!A:L,12,0)</f>
        <v>4657.36</v>
      </c>
      <c r="F14" s="4" t="str">
        <f>VLOOKUP(A14,HOP!A:C,3,0)</f>
        <v>4051449</v>
      </c>
      <c r="G14" s="4">
        <f t="shared" si="0"/>
        <v>0</v>
      </c>
      <c r="H14" s="4" t="str">
        <f t="shared" si="1"/>
        <v>，4051449</v>
      </c>
      <c r="I14" s="4" t="str">
        <f>VLOOKUP(A14,HOP!A:U,21,0)</f>
        <v>直连</v>
      </c>
    </row>
    <row r="15" s="4" customFormat="1" hidden="1" spans="1:9">
      <c r="A15" s="5">
        <v>999227988449825</v>
      </c>
      <c r="B15" s="6">
        <v>45335</v>
      </c>
      <c r="C15" s="6">
        <v>45336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999228119507224</v>
      </c>
      <c r="B16" s="6">
        <v>45335</v>
      </c>
      <c r="C16" s="6">
        <v>45336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999228165396674</v>
      </c>
      <c r="B17" s="6">
        <v>45329</v>
      </c>
      <c r="C17" s="6">
        <v>45336</v>
      </c>
      <c r="D17" s="4">
        <v>2470.72</v>
      </c>
      <c r="E17" s="4" t="str">
        <f>VLOOKUP(A17,HOP!A:L,12,0)</f>
        <v>2470.72</v>
      </c>
      <c r="F17" s="4" t="str">
        <f>VLOOKUP(A17,HOP!A:C,3,0)</f>
        <v>4143922</v>
      </c>
      <c r="G17" s="4">
        <f t="shared" si="0"/>
        <v>0</v>
      </c>
      <c r="H17" s="4" t="str">
        <f t="shared" si="1"/>
        <v>，4143922</v>
      </c>
      <c r="I17" s="4" t="str">
        <f>VLOOKUP(A17,HOP!A:U,21,0)</f>
        <v>直连</v>
      </c>
    </row>
    <row r="18" s="4" customFormat="1" hidden="1" spans="1:9">
      <c r="A18" s="5">
        <v>999228324538814</v>
      </c>
      <c r="B18" s="6">
        <v>45335</v>
      </c>
      <c r="C18" s="6">
        <v>45336</v>
      </c>
      <c r="D18" s="4">
        <v>306.24</v>
      </c>
      <c r="E18" s="4" t="str">
        <f>VLOOKUP(A18,HOP!A:L,12,0)</f>
        <v>306.24</v>
      </c>
      <c r="F18" s="4" t="str">
        <f>VLOOKUP(A18,HOP!A:C,3,0)</f>
        <v>4195375</v>
      </c>
      <c r="G18" s="4">
        <f t="shared" si="0"/>
        <v>0</v>
      </c>
      <c r="H18" s="4" t="str">
        <f t="shared" si="1"/>
        <v>，4195375</v>
      </c>
      <c r="I18" s="4" t="str">
        <f>VLOOKUP(A18,HOP!A:U,21,0)</f>
        <v>直连</v>
      </c>
    </row>
    <row r="19" s="4" customFormat="1" hidden="1" spans="1:9">
      <c r="A19" s="5">
        <v>999228370082254</v>
      </c>
      <c r="B19" s="6">
        <v>45332</v>
      </c>
      <c r="C19" s="6">
        <v>45336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999228471826444</v>
      </c>
      <c r="B20" s="6">
        <v>45335</v>
      </c>
      <c r="C20" s="6">
        <v>45336</v>
      </c>
      <c r="D20" s="4">
        <v>960.88</v>
      </c>
      <c r="E20" s="4" t="str">
        <f>VLOOKUP(A20,HOP!A:L,12,0)</f>
        <v>960.88</v>
      </c>
      <c r="F20" s="4" t="str">
        <f>VLOOKUP(A20,HOP!A:C,3,0)</f>
        <v>4253504</v>
      </c>
      <c r="G20" s="4">
        <f t="shared" si="0"/>
        <v>0</v>
      </c>
      <c r="H20" s="4" t="str">
        <f t="shared" si="1"/>
        <v>，4253504</v>
      </c>
      <c r="I20" s="4" t="str">
        <f>VLOOKUP(A20,HOP!A:U,21,0)</f>
        <v>直采</v>
      </c>
    </row>
    <row r="21" s="4" customFormat="1" hidden="1" spans="1:9">
      <c r="A21" s="5">
        <v>999228475318416</v>
      </c>
      <c r="B21" s="6">
        <v>45333</v>
      </c>
      <c r="C21" s="6">
        <v>45336</v>
      </c>
      <c r="D21" s="4">
        <v>4344.24</v>
      </c>
      <c r="E21" s="4" t="str">
        <f>VLOOKUP(A21,HOP!A:L,12,0)</f>
        <v>4344.24</v>
      </c>
      <c r="F21" s="4" t="str">
        <f>VLOOKUP(A21,HOP!A:C,3,0)</f>
        <v>4255276</v>
      </c>
      <c r="G21" s="4">
        <f t="shared" si="0"/>
        <v>0</v>
      </c>
      <c r="H21" s="4" t="str">
        <f t="shared" si="1"/>
        <v>，4255276</v>
      </c>
      <c r="I21" s="4" t="str">
        <f>VLOOKUP(A21,HOP!A:U,21,0)</f>
        <v>直连</v>
      </c>
    </row>
    <row r="22" s="4" customFormat="1" hidden="1" spans="1:9">
      <c r="A22" s="5">
        <v>999228489064437</v>
      </c>
      <c r="B22" s="6">
        <v>45335</v>
      </c>
      <c r="C22" s="6">
        <v>45336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999228489313424</v>
      </c>
      <c r="B23" s="6">
        <v>45334</v>
      </c>
      <c r="C23" s="6">
        <v>45336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999228489399462</v>
      </c>
      <c r="B24" s="6">
        <v>45334</v>
      </c>
      <c r="C24" s="6">
        <v>45336</v>
      </c>
      <c r="D24" s="4">
        <v>2023.28</v>
      </c>
      <c r="E24" s="4" t="str">
        <f>VLOOKUP(A24,HOP!A:L,12,0)</f>
        <v>2023.28</v>
      </c>
      <c r="F24" s="4" t="str">
        <f>VLOOKUP(A24,HOP!A:C,3,0)</f>
        <v>4261712</v>
      </c>
      <c r="G24" s="4">
        <f t="shared" si="0"/>
        <v>0</v>
      </c>
      <c r="H24" s="4" t="str">
        <f t="shared" si="1"/>
        <v>，4261712</v>
      </c>
      <c r="I24" s="4" t="str">
        <f>VLOOKUP(A24,HOP!A:U,21,0)</f>
        <v>直连</v>
      </c>
    </row>
    <row r="25" s="4" customFormat="1" hidden="1" spans="1:9">
      <c r="A25" s="5">
        <v>999228497236846</v>
      </c>
      <c r="B25" s="6">
        <v>45335</v>
      </c>
      <c r="C25" s="6">
        <v>45336</v>
      </c>
      <c r="D25" s="4">
        <v>2457.64</v>
      </c>
      <c r="E25" s="4" t="str">
        <f>VLOOKUP(A25,HOP!A:L,12,0)</f>
        <v>2457.64</v>
      </c>
      <c r="F25" s="4" t="str">
        <f>VLOOKUP(A25,HOP!A:C,3,0)</f>
        <v>4264869</v>
      </c>
      <c r="G25" s="4">
        <f t="shared" si="0"/>
        <v>0</v>
      </c>
      <c r="H25" s="4" t="str">
        <f t="shared" si="1"/>
        <v>，4264869</v>
      </c>
      <c r="I25" s="4" t="str">
        <f>VLOOKUP(A25,HOP!A:U,21,0)</f>
        <v>直连</v>
      </c>
    </row>
    <row r="26" s="4" customFormat="1" hidden="1" spans="1:9">
      <c r="A26" s="5">
        <v>28518894103</v>
      </c>
      <c r="B26" s="6">
        <v>45331</v>
      </c>
      <c r="C26" s="6">
        <v>45336</v>
      </c>
      <c r="D26" s="4">
        <v>2417.75</v>
      </c>
      <c r="E26" s="4" t="str">
        <f>VLOOKUP(A26,HOP!A:L,12,0)</f>
        <v>2417.75</v>
      </c>
      <c r="F26" s="4" t="str">
        <f>VLOOKUP(A26,HOP!A:C,3,0)</f>
        <v>4270705</v>
      </c>
      <c r="G26" s="4">
        <f t="shared" si="0"/>
        <v>0</v>
      </c>
      <c r="H26" s="4" t="str">
        <f t="shared" si="1"/>
        <v>，4270705</v>
      </c>
      <c r="I26" s="4" t="str">
        <f>VLOOKUP(A26,HOP!A:U,21,0)</f>
        <v>直连</v>
      </c>
    </row>
    <row r="27" s="4" customFormat="1" hidden="1" spans="1:9">
      <c r="A27" s="5">
        <v>999228528534442</v>
      </c>
      <c r="B27" s="6">
        <v>45334</v>
      </c>
      <c r="C27" s="6">
        <v>45336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999228531762991</v>
      </c>
      <c r="B28" s="6">
        <v>45335</v>
      </c>
      <c r="C28" s="6">
        <v>45336</v>
      </c>
      <c r="D28" s="4">
        <v>1710.44</v>
      </c>
      <c r="E28" s="4" t="str">
        <f>VLOOKUP(A28,HOP!A:L,12,0)</f>
        <v>1710.44</v>
      </c>
      <c r="F28" s="4" t="str">
        <f>VLOOKUP(A28,HOP!A:C,3,0)</f>
        <v>4274044</v>
      </c>
      <c r="G28" s="4">
        <f t="shared" si="0"/>
        <v>0</v>
      </c>
      <c r="H28" s="4" t="str">
        <f t="shared" si="1"/>
        <v>，4274044</v>
      </c>
      <c r="I28" s="4" t="str">
        <f>VLOOKUP(A28,HOP!A:U,21,0)</f>
        <v>直连</v>
      </c>
    </row>
    <row r="29" s="4" customFormat="1" hidden="1" spans="1:9">
      <c r="A29" s="5">
        <v>999228544195472</v>
      </c>
      <c r="B29" s="6">
        <v>45332</v>
      </c>
      <c r="C29" s="6">
        <v>45336</v>
      </c>
      <c r="D29" s="4">
        <v>8267.13</v>
      </c>
      <c r="E29" s="4" t="str">
        <f>VLOOKUP(A29,HOP!A:L,12,0)</f>
        <v>8267.13</v>
      </c>
      <c r="F29" s="4" t="str">
        <f>VLOOKUP(A29,HOP!A:C,3,0)</f>
        <v>4276593</v>
      </c>
      <c r="G29" s="4">
        <f t="shared" si="0"/>
        <v>0</v>
      </c>
      <c r="H29" s="4" t="str">
        <f t="shared" si="1"/>
        <v>，4276593</v>
      </c>
      <c r="I29" s="4" t="str">
        <f>VLOOKUP(A29,HOP!A:U,21,0)</f>
        <v>直连</v>
      </c>
    </row>
    <row r="30" s="4" customFormat="1" hidden="1" spans="1:9">
      <c r="A30" s="5">
        <v>28544411036</v>
      </c>
      <c r="B30" s="6">
        <v>45335</v>
      </c>
      <c r="C30" s="6">
        <v>45336</v>
      </c>
      <c r="D30" s="4">
        <v>994.35</v>
      </c>
      <c r="E30" s="4" t="str">
        <f>VLOOKUP(A30,HOP!A:L,12,0)</f>
        <v>994.35</v>
      </c>
      <c r="F30" s="4" t="str">
        <f>VLOOKUP(A30,HOP!A:C,3,0)</f>
        <v>4276689</v>
      </c>
      <c r="G30" s="4">
        <f t="shared" si="0"/>
        <v>0</v>
      </c>
      <c r="H30" s="4" t="str">
        <f t="shared" si="1"/>
        <v>，4276689</v>
      </c>
      <c r="I30" s="4" t="str">
        <f>VLOOKUP(A30,HOP!A:U,21,0)</f>
        <v>直连</v>
      </c>
    </row>
    <row r="31" s="4" customFormat="1" spans="1:9">
      <c r="A31" s="5">
        <v>28573408304</v>
      </c>
      <c r="B31" s="6">
        <v>45333</v>
      </c>
      <c r="C31" s="6">
        <v>45336</v>
      </c>
      <c r="D31" s="4">
        <v>5962.14</v>
      </c>
      <c r="E31" s="4" t="str">
        <f>VLOOKUP(A31,HOP!A:L,12,0)</f>
        <v>5962.20</v>
      </c>
      <c r="F31" s="4" t="str">
        <f>VLOOKUP(A31,HOP!A:C,3,0)</f>
        <v>4299901</v>
      </c>
      <c r="G31" s="4">
        <f t="shared" si="0"/>
        <v>-0.0599999999994907</v>
      </c>
      <c r="H31" s="4" t="str">
        <f t="shared" si="1"/>
        <v>，4299901</v>
      </c>
      <c r="I31" s="4" t="str">
        <f>VLOOKUP(A31,HOP!A:U,21,0)</f>
        <v>直连</v>
      </c>
    </row>
    <row r="32" s="4" customFormat="1" hidden="1" spans="1:9">
      <c r="A32" s="5">
        <v>999228583708502</v>
      </c>
      <c r="B32" s="6">
        <v>45335</v>
      </c>
      <c r="C32" s="6">
        <v>45336</v>
      </c>
      <c r="D32" s="4">
        <v>11125.26</v>
      </c>
      <c r="E32" s="4" t="str">
        <f>VLOOKUP(A32,HOP!A:L,12,0)</f>
        <v>11125.26</v>
      </c>
      <c r="F32" s="4" t="str">
        <f>VLOOKUP(A32,HOP!A:C,3,0)</f>
        <v>4303362</v>
      </c>
      <c r="G32" s="4">
        <f t="shared" si="0"/>
        <v>0</v>
      </c>
      <c r="H32" s="4" t="str">
        <f t="shared" si="1"/>
        <v>，4303362</v>
      </c>
      <c r="I32" s="4" t="str">
        <f>VLOOKUP(A32,HOP!A:U,21,0)</f>
        <v>直连</v>
      </c>
    </row>
    <row r="33" s="4" customFormat="1" hidden="1" spans="1:9">
      <c r="A33" s="5">
        <v>999228585892679</v>
      </c>
      <c r="B33" s="6">
        <v>45334</v>
      </c>
      <c r="C33" s="6">
        <v>45336</v>
      </c>
      <c r="D33" s="4">
        <v>1616.42</v>
      </c>
      <c r="E33" s="4" t="str">
        <f>VLOOKUP(A33,HOP!A:L,12,0)</f>
        <v>1616.42</v>
      </c>
      <c r="F33" s="4" t="str">
        <f>VLOOKUP(A33,HOP!A:C,3,0)</f>
        <v>4304455</v>
      </c>
      <c r="G33" s="4">
        <f t="shared" si="0"/>
        <v>0</v>
      </c>
      <c r="H33" s="4" t="str">
        <f t="shared" si="1"/>
        <v>，4304455</v>
      </c>
      <c r="I33" s="4" t="str">
        <f>VLOOKUP(A33,HOP!A:U,21,0)</f>
        <v>直连</v>
      </c>
    </row>
    <row r="34" s="4" customFormat="1" hidden="1" spans="1:9">
      <c r="A34" s="5">
        <v>999228589837819</v>
      </c>
      <c r="B34" s="6">
        <v>45335</v>
      </c>
      <c r="C34" s="6">
        <v>45336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999225936363352</v>
      </c>
      <c r="B35" s="6">
        <v>45333</v>
      </c>
      <c r="C35" s="6">
        <v>45336</v>
      </c>
      <c r="D35" s="4">
        <v>2867.79</v>
      </c>
      <c r="E35" s="4" t="str">
        <f>VLOOKUP(A35,HOP!A:L,12,0)</f>
        <v>2867.79</v>
      </c>
      <c r="F35" s="4" t="str">
        <f>VLOOKUP(A35,HOP!A:C,3,0)</f>
        <v>3756984</v>
      </c>
      <c r="G35" s="4">
        <f t="shared" ref="G35:G66" si="2">D35-E35</f>
        <v>0</v>
      </c>
      <c r="H35" s="4" t="str">
        <f t="shared" ref="H35:H66" si="3">$H$1&amp;F35</f>
        <v>，3756984</v>
      </c>
      <c r="I35" s="4" t="str">
        <f>VLOOKUP(A35,HOP!A:U,21,0)</f>
        <v>直采</v>
      </c>
    </row>
    <row r="36" s="4" customFormat="1" hidden="1" spans="1:9">
      <c r="A36" s="5">
        <v>999225937150025</v>
      </c>
      <c r="B36" s="6">
        <v>45333</v>
      </c>
      <c r="C36" s="6">
        <v>45336</v>
      </c>
      <c r="D36" s="4">
        <v>3758.91</v>
      </c>
      <c r="E36" s="4" t="str">
        <f>VLOOKUP(A36,HOP!A:L,12,0)</f>
        <v>3758.91</v>
      </c>
      <c r="F36" s="4" t="str">
        <f>VLOOKUP(A36,HOP!A:C,3,0)</f>
        <v>3757484</v>
      </c>
      <c r="G36" s="4">
        <f t="shared" si="2"/>
        <v>0</v>
      </c>
      <c r="H36" s="4" t="str">
        <f t="shared" si="3"/>
        <v>，3757484</v>
      </c>
      <c r="I36" s="4" t="str">
        <f>VLOOKUP(A36,HOP!A:U,21,0)</f>
        <v>直采</v>
      </c>
    </row>
    <row r="37" s="4" customFormat="1" hidden="1" spans="1:9">
      <c r="A37" s="5">
        <v>29538183723</v>
      </c>
      <c r="B37" s="6">
        <v>45334</v>
      </c>
      <c r="C37" s="6">
        <v>45336</v>
      </c>
      <c r="D37" s="4">
        <v>1286.38</v>
      </c>
      <c r="E37" s="4" t="str">
        <f>VLOOKUP(A37,HOP!A:L,12,0)</f>
        <v>1286.38</v>
      </c>
      <c r="F37" s="4" t="str">
        <f>VLOOKUP(A37,HOP!A:C,3,0)</f>
        <v>4559756</v>
      </c>
      <c r="G37" s="4">
        <f t="shared" si="2"/>
        <v>0</v>
      </c>
      <c r="H37" s="4" t="str">
        <f t="shared" si="3"/>
        <v>，4559756</v>
      </c>
      <c r="I37" s="4" t="str">
        <f>VLOOKUP(A37,HOP!A:U,21,0)</f>
        <v>直采</v>
      </c>
    </row>
    <row r="38" s="4" customFormat="1" hidden="1" spans="1:9">
      <c r="A38" s="5">
        <v>999229538232816</v>
      </c>
      <c r="B38" s="6">
        <v>45334</v>
      </c>
      <c r="C38" s="6">
        <v>45336</v>
      </c>
      <c r="D38" s="4">
        <v>1286.38</v>
      </c>
      <c r="E38" s="4" t="str">
        <f>VLOOKUP(A38,HOP!A:L,12,0)</f>
        <v>1286.38</v>
      </c>
      <c r="F38" s="4" t="str">
        <f>VLOOKUP(A38,HOP!A:C,3,0)</f>
        <v>4559768</v>
      </c>
      <c r="G38" s="4">
        <f t="shared" si="2"/>
        <v>0</v>
      </c>
      <c r="H38" s="4" t="str">
        <f t="shared" si="3"/>
        <v>，4559768</v>
      </c>
      <c r="I38" s="4" t="str">
        <f>VLOOKUP(A38,HOP!A:U,21,0)</f>
        <v>直采</v>
      </c>
    </row>
    <row r="39" s="4" customFormat="1" hidden="1" spans="1:9">
      <c r="A39" s="5">
        <v>999229682574255</v>
      </c>
      <c r="B39" s="6">
        <v>45332</v>
      </c>
      <c r="C39" s="6">
        <v>45336</v>
      </c>
      <c r="D39" s="4">
        <v>6198.04</v>
      </c>
      <c r="E39" s="4" t="str">
        <f>VLOOKUP(A39,HOP!A:L,12,0)</f>
        <v>6198.04</v>
      </c>
      <c r="F39" s="4" t="str">
        <f>VLOOKUP(A39,HOP!A:C,3,0)</f>
        <v>4588854</v>
      </c>
      <c r="G39" s="4">
        <f t="shared" si="2"/>
        <v>0</v>
      </c>
      <c r="H39" s="4" t="str">
        <f t="shared" si="3"/>
        <v>，4588854</v>
      </c>
      <c r="I39" s="4" t="str">
        <f>VLOOKUP(A39,HOP!A:U,21,0)</f>
        <v>直采</v>
      </c>
    </row>
    <row r="40" s="4" customFormat="1" hidden="1" spans="1:9">
      <c r="A40" s="5">
        <v>999229682602720</v>
      </c>
      <c r="B40" s="6">
        <v>45332</v>
      </c>
      <c r="C40" s="6">
        <v>45336</v>
      </c>
      <c r="D40" s="4">
        <v>6198.04</v>
      </c>
      <c r="E40" s="4" t="str">
        <f>VLOOKUP(A40,HOP!A:L,12,0)</f>
        <v>6198.04</v>
      </c>
      <c r="F40" s="4" t="str">
        <f>VLOOKUP(A40,HOP!A:C,3,0)</f>
        <v>4588869</v>
      </c>
      <c r="G40" s="4">
        <f t="shared" si="2"/>
        <v>0</v>
      </c>
      <c r="H40" s="4" t="str">
        <f t="shared" si="3"/>
        <v>，4588869</v>
      </c>
      <c r="I40" s="4" t="str">
        <f>VLOOKUP(A40,HOP!A:U,21,0)</f>
        <v>直采</v>
      </c>
    </row>
    <row r="41" s="4" customFormat="1" hidden="1" spans="1:9">
      <c r="A41" s="5">
        <v>999228332828447</v>
      </c>
      <c r="B41" s="6">
        <v>45334</v>
      </c>
      <c r="C41" s="6">
        <v>45336</v>
      </c>
      <c r="D41" s="4">
        <v>2027.7</v>
      </c>
      <c r="E41" s="4" t="str">
        <f>VLOOKUP(A41,HOP!A:L,12,0)</f>
        <v>2027.70</v>
      </c>
      <c r="F41" s="4" t="str">
        <f>VLOOKUP(A41,HOP!A:C,3,0)</f>
        <v>4198784</v>
      </c>
      <c r="G41" s="4">
        <f t="shared" si="2"/>
        <v>0</v>
      </c>
      <c r="H41" s="4" t="str">
        <f t="shared" si="3"/>
        <v>，4198784</v>
      </c>
      <c r="I41" s="4" t="str">
        <f>VLOOKUP(A41,HOP!A:U,21,0)</f>
        <v>直连</v>
      </c>
    </row>
    <row r="42" s="4" customFormat="1" hidden="1" spans="1:9">
      <c r="A42" s="5">
        <v>999229885709280</v>
      </c>
      <c r="B42" s="6">
        <v>45332</v>
      </c>
      <c r="C42" s="6">
        <v>45336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spans="1:9">
      <c r="A43" s="5">
        <v>999229892728581</v>
      </c>
      <c r="B43" s="6">
        <v>45332</v>
      </c>
      <c r="C43" s="6">
        <v>45336</v>
      </c>
      <c r="D43" s="4">
        <v>14126.82</v>
      </c>
      <c r="E43" s="4" t="str">
        <f>VLOOKUP(A43,HOP!A:L,12,0)</f>
        <v>14126.88</v>
      </c>
      <c r="F43" s="4" t="str">
        <f>VLOOKUP(A43,HOP!A:C,3,0)</f>
        <v>4632424</v>
      </c>
      <c r="G43" s="4">
        <f t="shared" si="2"/>
        <v>-0.0599999999994907</v>
      </c>
      <c r="H43" s="4" t="str">
        <f t="shared" si="3"/>
        <v>，4632424</v>
      </c>
      <c r="I43" s="4" t="str">
        <f>VLOOKUP(A43,HOP!A:U,21,0)</f>
        <v>直采</v>
      </c>
    </row>
    <row r="44" s="4" customFormat="1" hidden="1" spans="1:9">
      <c r="A44" s="5">
        <v>999229895781662</v>
      </c>
      <c r="B44" s="6">
        <v>45335</v>
      </c>
      <c r="C44" s="6">
        <v>45336</v>
      </c>
      <c r="D44" s="4">
        <v>742.79</v>
      </c>
      <c r="E44" s="4" t="str">
        <f>VLOOKUP(A44,HOP!A:L,12,0)</f>
        <v>742.79</v>
      </c>
      <c r="F44" s="4" t="str">
        <f>VLOOKUP(A44,HOP!A:C,3,0)</f>
        <v>4633252</v>
      </c>
      <c r="G44" s="4">
        <f t="shared" si="2"/>
        <v>0</v>
      </c>
      <c r="H44" s="4" t="str">
        <f t="shared" si="3"/>
        <v>，4633252</v>
      </c>
      <c r="I44" s="4" t="str">
        <f>VLOOKUP(A44,HOP!A:U,21,0)</f>
        <v>直采</v>
      </c>
    </row>
    <row r="45" s="4" customFormat="1" hidden="1" spans="1:9">
      <c r="A45" s="5">
        <v>999229904735182</v>
      </c>
      <c r="B45" s="6">
        <v>45334</v>
      </c>
      <c r="C45" s="6">
        <v>45336</v>
      </c>
      <c r="D45" s="4">
        <v>28464.54</v>
      </c>
      <c r="E45" s="4" t="str">
        <f>VLOOKUP(A45,HOP!A:L,12,0)</f>
        <v>28464.54</v>
      </c>
      <c r="F45" s="4" t="str">
        <f>VLOOKUP(A45,HOP!A:C,3,0)</f>
        <v>4636353</v>
      </c>
      <c r="G45" s="4">
        <f t="shared" si="2"/>
        <v>0</v>
      </c>
      <c r="H45" s="4" t="str">
        <f t="shared" si="3"/>
        <v>，4636353</v>
      </c>
      <c r="I45" s="4" t="str">
        <f>VLOOKUP(A45,HOP!A:U,21,0)</f>
        <v>直连</v>
      </c>
    </row>
    <row r="46" s="4" customFormat="1" hidden="1" spans="1:9">
      <c r="A46" s="5">
        <v>999229905305014</v>
      </c>
      <c r="B46" s="6">
        <v>45334</v>
      </c>
      <c r="C46" s="6">
        <v>45336</v>
      </c>
      <c r="D46" s="4">
        <v>28464.54</v>
      </c>
      <c r="E46" s="4" t="str">
        <f>VLOOKUP(A46,HOP!A:L,12,0)</f>
        <v>28464.54</v>
      </c>
      <c r="F46" s="4" t="str">
        <f>VLOOKUP(A46,HOP!A:C,3,0)</f>
        <v>4637025</v>
      </c>
      <c r="G46" s="4">
        <f t="shared" si="2"/>
        <v>0</v>
      </c>
      <c r="H46" s="4" t="str">
        <f t="shared" si="3"/>
        <v>，4637025</v>
      </c>
      <c r="I46" s="4" t="str">
        <f>VLOOKUP(A46,HOP!A:U,21,0)</f>
        <v>直连</v>
      </c>
    </row>
    <row r="47" s="4" customFormat="1" hidden="1" spans="1:9">
      <c r="A47" s="5">
        <v>999228445204111</v>
      </c>
      <c r="B47" s="6">
        <v>45335</v>
      </c>
      <c r="C47" s="6">
        <v>45336</v>
      </c>
      <c r="D47" s="4">
        <v>1680.8</v>
      </c>
      <c r="E47" s="4" t="str">
        <f>VLOOKUP(A47,HOP!A:L,12,0)</f>
        <v>1680.80</v>
      </c>
      <c r="F47" s="4" t="str">
        <f>VLOOKUP(A47,HOP!A:C,3,0)</f>
        <v>4247905</v>
      </c>
      <c r="G47" s="4">
        <f t="shared" si="2"/>
        <v>0</v>
      </c>
      <c r="H47" s="4" t="str">
        <f t="shared" si="3"/>
        <v>，4247905</v>
      </c>
      <c r="I47" s="4" t="str">
        <f>VLOOKUP(A47,HOP!A:U,21,0)</f>
        <v>直连</v>
      </c>
    </row>
    <row r="48" s="4" customFormat="1" hidden="1" spans="1:9">
      <c r="A48" s="5">
        <v>999228357524742</v>
      </c>
      <c r="B48" s="6">
        <v>45335</v>
      </c>
      <c r="C48" s="6">
        <v>45336</v>
      </c>
      <c r="D48" s="4">
        <v>542.61</v>
      </c>
      <c r="E48" s="4" t="str">
        <f>VLOOKUP(A48,HOP!A:L,12,0)</f>
        <v>542.61</v>
      </c>
      <c r="F48" s="4" t="str">
        <f>VLOOKUP(A48,HOP!A:C,3,0)</f>
        <v>4211986</v>
      </c>
      <c r="G48" s="4">
        <f t="shared" si="2"/>
        <v>0</v>
      </c>
      <c r="H48" s="4" t="str">
        <f t="shared" si="3"/>
        <v>，4211986</v>
      </c>
      <c r="I48" s="4" t="str">
        <f>VLOOKUP(A48,HOP!A:U,21,0)</f>
        <v>直连</v>
      </c>
    </row>
    <row r="49" s="4" customFormat="1" hidden="1" spans="1:9">
      <c r="A49" s="5">
        <v>999229924235914</v>
      </c>
      <c r="B49" s="6">
        <v>45334</v>
      </c>
      <c r="C49" s="6">
        <v>45336</v>
      </c>
      <c r="D49" s="4">
        <v>2837.84</v>
      </c>
      <c r="E49" s="4" t="str">
        <f>VLOOKUP(A49,HOP!A:L,12,0)</f>
        <v>2837.84</v>
      </c>
      <c r="F49" s="4" t="str">
        <f>VLOOKUP(A49,HOP!A:C,3,0)</f>
        <v>4643612</v>
      </c>
      <c r="G49" s="4">
        <f t="shared" si="2"/>
        <v>0</v>
      </c>
      <c r="H49" s="4" t="str">
        <f t="shared" si="3"/>
        <v>，4643612</v>
      </c>
      <c r="I49" s="4" t="str">
        <f>VLOOKUP(A49,HOP!A:U,21,0)</f>
        <v>直采</v>
      </c>
    </row>
    <row r="50" s="4" customFormat="1" hidden="1" spans="1:9">
      <c r="A50" s="5">
        <v>999229936495251</v>
      </c>
      <c r="B50" s="6">
        <v>45335</v>
      </c>
      <c r="C50" s="6">
        <v>45336</v>
      </c>
      <c r="D50" s="4">
        <v>2174.15</v>
      </c>
      <c r="E50" s="4" t="str">
        <f>VLOOKUP(A50,HOP!A:L,12,0)</f>
        <v>2174.15</v>
      </c>
      <c r="F50" s="4" t="str">
        <f>VLOOKUP(A50,HOP!A:C,3,0)</f>
        <v>4648920</v>
      </c>
      <c r="G50" s="4">
        <f t="shared" si="2"/>
        <v>0</v>
      </c>
      <c r="H50" s="4" t="str">
        <f t="shared" si="3"/>
        <v>，4648920</v>
      </c>
      <c r="I50" s="4" t="str">
        <f>VLOOKUP(A50,HOP!A:U,21,0)</f>
        <v>直采</v>
      </c>
    </row>
    <row r="51" s="4" customFormat="1" hidden="1" spans="1:9">
      <c r="A51" s="5">
        <v>999229946958331</v>
      </c>
      <c r="B51" s="6">
        <v>45335</v>
      </c>
      <c r="C51" s="6">
        <v>45336</v>
      </c>
      <c r="D51" s="4">
        <v>690.86</v>
      </c>
      <c r="E51" s="4" t="str">
        <f>VLOOKUP(A51,HOP!A:L,12,0)</f>
        <v>690.86</v>
      </c>
      <c r="F51" s="4" t="str">
        <f>VLOOKUP(A51,HOP!A:C,3,0)</f>
        <v>4650903</v>
      </c>
      <c r="G51" s="4">
        <f t="shared" si="2"/>
        <v>0</v>
      </c>
      <c r="H51" s="4" t="str">
        <f t="shared" si="3"/>
        <v>，4650903</v>
      </c>
      <c r="I51" s="4" t="str">
        <f>VLOOKUP(A51,HOP!A:U,21,0)</f>
        <v>直采</v>
      </c>
    </row>
    <row r="52" s="4" customFormat="1" hidden="1" spans="1:9">
      <c r="A52" s="5">
        <v>999229994869757</v>
      </c>
      <c r="B52" s="6">
        <v>45331</v>
      </c>
      <c r="C52" s="6">
        <v>45336</v>
      </c>
      <c r="D52" s="4">
        <v>1927</v>
      </c>
      <c r="E52" s="4" t="str">
        <f>VLOOKUP(A52,HOP!A:L,12,0)</f>
        <v>1927.00</v>
      </c>
      <c r="F52" s="4" t="str">
        <f>VLOOKUP(A52,HOP!A:C,3,0)</f>
        <v>4653237</v>
      </c>
      <c r="G52" s="4">
        <f t="shared" si="2"/>
        <v>0</v>
      </c>
      <c r="H52" s="4" t="str">
        <f t="shared" si="3"/>
        <v>，4653237</v>
      </c>
      <c r="I52" s="4" t="str">
        <f>VLOOKUP(A52,HOP!A:U,21,0)</f>
        <v>直采</v>
      </c>
    </row>
    <row r="53" s="4" customFormat="1" hidden="1" spans="1:9">
      <c r="A53" s="5">
        <v>999230029575489</v>
      </c>
      <c r="B53" s="6">
        <v>45335</v>
      </c>
      <c r="C53" s="6">
        <v>45336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999230031033191</v>
      </c>
      <c r="B54" s="6">
        <v>45333</v>
      </c>
      <c r="C54" s="6">
        <v>45336</v>
      </c>
      <c r="D54" s="4">
        <v>1824.1</v>
      </c>
      <c r="E54" s="4" t="str">
        <f>VLOOKUP(A54,HOP!A:L,12,0)</f>
        <v>1824.10</v>
      </c>
      <c r="F54" s="4" t="str">
        <f>VLOOKUP(A54,HOP!A:C,3,0)</f>
        <v>4664692</v>
      </c>
      <c r="G54" s="4">
        <f t="shared" si="2"/>
        <v>0</v>
      </c>
      <c r="H54" s="4" t="str">
        <f t="shared" si="3"/>
        <v>，4664692</v>
      </c>
      <c r="I54" s="4" t="str">
        <f>VLOOKUP(A54,HOP!A:U,21,0)</f>
        <v>直采</v>
      </c>
    </row>
    <row r="55" s="4" customFormat="1" hidden="1" spans="1:9">
      <c r="A55" s="5">
        <v>999230047082716</v>
      </c>
      <c r="B55" s="6">
        <v>45335</v>
      </c>
      <c r="C55" s="6">
        <v>45336</v>
      </c>
      <c r="D55" s="4">
        <v>532.44</v>
      </c>
      <c r="E55" s="4" t="str">
        <f>VLOOKUP(A55,HOP!A:L,12,0)</f>
        <v>532.44</v>
      </c>
      <c r="F55" s="4" t="str">
        <f>VLOOKUP(A55,HOP!A:C,3,0)</f>
        <v>4669168</v>
      </c>
      <c r="G55" s="4">
        <f t="shared" si="2"/>
        <v>0</v>
      </c>
      <c r="H55" s="4" t="str">
        <f t="shared" si="3"/>
        <v>，4669168</v>
      </c>
      <c r="I55" s="4" t="str">
        <f>VLOOKUP(A55,HOP!A:U,21,0)</f>
        <v>直采</v>
      </c>
    </row>
    <row r="56" s="4" customFormat="1" hidden="1" spans="1:9">
      <c r="A56" s="5">
        <v>999228574850089</v>
      </c>
      <c r="B56" s="6">
        <v>45333</v>
      </c>
      <c r="C56" s="6">
        <v>45336</v>
      </c>
      <c r="D56" s="4">
        <v>8770.92</v>
      </c>
      <c r="E56" s="4" t="str">
        <f>VLOOKUP(A56,HOP!A:L,12,0)</f>
        <v>8770.92</v>
      </c>
      <c r="F56" s="4" t="str">
        <f>VLOOKUP(A56,HOP!A:C,3,0)</f>
        <v>4301349</v>
      </c>
      <c r="G56" s="4">
        <f t="shared" si="2"/>
        <v>0</v>
      </c>
      <c r="H56" s="4" t="str">
        <f t="shared" si="3"/>
        <v>，4301349</v>
      </c>
      <c r="I56" s="4" t="str">
        <f>VLOOKUP(A56,HOP!A:U,21,0)</f>
        <v>直连</v>
      </c>
    </row>
    <row r="57" s="4" customFormat="1" hidden="1" spans="1:9">
      <c r="A57" s="5">
        <v>999230144151052</v>
      </c>
      <c r="B57" s="6">
        <v>45333</v>
      </c>
      <c r="C57" s="6">
        <v>45336</v>
      </c>
      <c r="D57" s="4">
        <v>3927.32</v>
      </c>
      <c r="E57" s="4" t="str">
        <f>VLOOKUP(A57,HOP!A:L,12,0)</f>
        <v>3927.32</v>
      </c>
      <c r="F57" s="4" t="str">
        <f>VLOOKUP(A57,HOP!A:C,3,0)</f>
        <v>4686555</v>
      </c>
      <c r="G57" s="4">
        <f t="shared" si="2"/>
        <v>0</v>
      </c>
      <c r="H57" s="4" t="str">
        <f t="shared" si="3"/>
        <v>，4686555</v>
      </c>
      <c r="I57" s="4" t="str">
        <f>VLOOKUP(A57,HOP!A:U,21,0)</f>
        <v>直采</v>
      </c>
    </row>
    <row r="58" s="4" customFormat="1" hidden="1" spans="1:9">
      <c r="A58" s="5">
        <v>999228599976543</v>
      </c>
      <c r="B58" s="6">
        <v>45333</v>
      </c>
      <c r="C58" s="6">
        <v>45336</v>
      </c>
      <c r="D58" s="4">
        <v>2788.65</v>
      </c>
      <c r="E58" s="4" t="str">
        <f>VLOOKUP(A58,HOP!A:L,12,0)</f>
        <v>2788.65</v>
      </c>
      <c r="F58" s="4" t="str">
        <f>VLOOKUP(A58,HOP!A:C,3,0)</f>
        <v>4310413</v>
      </c>
      <c r="G58" s="4">
        <f t="shared" si="2"/>
        <v>0</v>
      </c>
      <c r="H58" s="4" t="str">
        <f t="shared" si="3"/>
        <v>，4310413</v>
      </c>
      <c r="I58" s="4" t="str">
        <f>VLOOKUP(A58,HOP!A:U,21,0)</f>
        <v>直连</v>
      </c>
    </row>
    <row r="59" s="4" customFormat="1" hidden="1" spans="1:9">
      <c r="A59" s="5">
        <v>999228599953437</v>
      </c>
      <c r="B59" s="6">
        <v>45333</v>
      </c>
      <c r="C59" s="6">
        <v>45336</v>
      </c>
      <c r="D59" s="4">
        <v>2788.65</v>
      </c>
      <c r="E59" s="4" t="str">
        <f>VLOOKUP(A59,HOP!A:L,12,0)</f>
        <v>2788.65</v>
      </c>
      <c r="F59" s="4" t="str">
        <f>VLOOKUP(A59,HOP!A:C,3,0)</f>
        <v>4310409</v>
      </c>
      <c r="G59" s="4">
        <f t="shared" si="2"/>
        <v>0</v>
      </c>
      <c r="H59" s="4" t="str">
        <f t="shared" si="3"/>
        <v>，4310409</v>
      </c>
      <c r="I59" s="4" t="str">
        <f>VLOOKUP(A59,HOP!A:U,21,0)</f>
        <v>直连</v>
      </c>
    </row>
    <row r="60" s="4" customFormat="1" hidden="1" spans="1:9">
      <c r="A60" s="5">
        <v>999228599992351</v>
      </c>
      <c r="B60" s="6">
        <v>45333</v>
      </c>
      <c r="C60" s="6">
        <v>45336</v>
      </c>
      <c r="D60" s="4">
        <v>2627.01</v>
      </c>
      <c r="E60" s="4" t="str">
        <f>VLOOKUP(A60,HOP!A:L,12,0)</f>
        <v>2627.01</v>
      </c>
      <c r="F60" s="4" t="str">
        <f>VLOOKUP(A60,HOP!A:C,3,0)</f>
        <v>4310415</v>
      </c>
      <c r="G60" s="4">
        <f t="shared" si="2"/>
        <v>0</v>
      </c>
      <c r="H60" s="4" t="str">
        <f t="shared" si="3"/>
        <v>，4310415</v>
      </c>
      <c r="I60" s="4" t="str">
        <f>VLOOKUP(A60,HOP!A:U,21,0)</f>
        <v>直连</v>
      </c>
    </row>
    <row r="61" s="4" customFormat="1" spans="1:9">
      <c r="A61" s="5">
        <v>999225843705750</v>
      </c>
      <c r="B61" s="6">
        <v>45334</v>
      </c>
      <c r="C61" s="6">
        <v>45336</v>
      </c>
      <c r="D61" s="4">
        <v>2108.22</v>
      </c>
      <c r="E61" s="4" t="str">
        <f>VLOOKUP(A61,HOP!A:L,12,0)</f>
        <v>2109.20</v>
      </c>
      <c r="F61" s="4" t="str">
        <f>VLOOKUP(A61,HOP!A:C,3,0)</f>
        <v>3738609</v>
      </c>
      <c r="G61" s="4">
        <f t="shared" si="2"/>
        <v>-0.980000000000018</v>
      </c>
      <c r="H61" s="4" t="str">
        <f t="shared" si="3"/>
        <v>，3738609</v>
      </c>
      <c r="I61" s="4" t="str">
        <f>VLOOKUP(A61,HOP!A:U,21,0)</f>
        <v>直连</v>
      </c>
    </row>
    <row r="62" s="4" customFormat="1" hidden="1" spans="1:9">
      <c r="A62" s="5">
        <v>999228574447792</v>
      </c>
      <c r="B62" s="6">
        <v>45335</v>
      </c>
      <c r="C62" s="6">
        <v>45336</v>
      </c>
      <c r="D62" s="4">
        <v>1824.92</v>
      </c>
      <c r="E62" s="4" t="str">
        <f>VLOOKUP(A62,HOP!A:L,12,0)</f>
        <v>1824.92</v>
      </c>
      <c r="F62" s="4" t="str">
        <f>VLOOKUP(A62,HOP!A:C,3,0)</f>
        <v>4301005</v>
      </c>
      <c r="G62" s="4">
        <f t="shared" si="2"/>
        <v>0</v>
      </c>
      <c r="H62" s="4" t="str">
        <f t="shared" si="3"/>
        <v>，4301005</v>
      </c>
      <c r="I62" s="4" t="str">
        <f>VLOOKUP(A62,HOP!A:U,21,0)</f>
        <v>直连</v>
      </c>
    </row>
    <row r="63" s="4" customFormat="1" hidden="1" spans="1:9">
      <c r="A63" s="5">
        <v>999230243636015</v>
      </c>
      <c r="B63" s="6">
        <v>45335</v>
      </c>
      <c r="C63" s="6">
        <v>45336</v>
      </c>
      <c r="D63" s="4">
        <v>725.89</v>
      </c>
      <c r="E63" s="4" t="str">
        <f>VLOOKUP(A63,HOP!A:L,12,0)</f>
        <v>725.89</v>
      </c>
      <c r="F63" s="4" t="str">
        <f>VLOOKUP(A63,HOP!A:C,3,0)</f>
        <v>4708765</v>
      </c>
      <c r="G63" s="4">
        <f t="shared" si="2"/>
        <v>0</v>
      </c>
      <c r="H63" s="4" t="str">
        <f t="shared" si="3"/>
        <v>，4708765</v>
      </c>
      <c r="I63" s="4" t="str">
        <f>VLOOKUP(A63,HOP!A:U,21,0)</f>
        <v>直采</v>
      </c>
    </row>
    <row r="64" s="4" customFormat="1" hidden="1" spans="1:9">
      <c r="A64" s="5">
        <v>999230260907339</v>
      </c>
      <c r="B64" s="6">
        <v>45335</v>
      </c>
      <c r="C64" s="6">
        <v>45336</v>
      </c>
      <c r="D64" s="4">
        <v>705.54</v>
      </c>
      <c r="E64" s="4" t="str">
        <f>VLOOKUP(A64,HOP!A:L,12,0)</f>
        <v>705.54</v>
      </c>
      <c r="F64" s="4" t="str">
        <f>VLOOKUP(A64,HOP!A:C,3,0)</f>
        <v>4711055</v>
      </c>
      <c r="G64" s="4">
        <f t="shared" si="2"/>
        <v>0</v>
      </c>
      <c r="H64" s="4" t="str">
        <f t="shared" si="3"/>
        <v>，4711055</v>
      </c>
      <c r="I64" s="4" t="str">
        <f>VLOOKUP(A64,HOP!A:U,21,0)</f>
        <v>直采</v>
      </c>
    </row>
    <row r="65" s="4" customFormat="1" hidden="1" spans="1:9">
      <c r="A65" s="5">
        <v>999230300553242</v>
      </c>
      <c r="B65" s="6">
        <v>45335</v>
      </c>
      <c r="C65" s="6">
        <v>45336</v>
      </c>
      <c r="D65" s="4">
        <v>705.39</v>
      </c>
      <c r="E65" s="4" t="str">
        <f>VLOOKUP(A65,HOP!A:L,12,0)</f>
        <v>705.39</v>
      </c>
      <c r="F65" s="4" t="str">
        <f>VLOOKUP(A65,HOP!A:C,3,0)</f>
        <v>4718372</v>
      </c>
      <c r="G65" s="4">
        <f t="shared" si="2"/>
        <v>0</v>
      </c>
      <c r="H65" s="4" t="str">
        <f t="shared" si="3"/>
        <v>，4718372</v>
      </c>
      <c r="I65" s="4" t="str">
        <f>VLOOKUP(A65,HOP!A:U,21,0)</f>
        <v>直采</v>
      </c>
    </row>
    <row r="66" s="4" customFormat="1" hidden="1" spans="1:9">
      <c r="A66" s="5">
        <v>999230301013813</v>
      </c>
      <c r="B66" s="6">
        <v>45335</v>
      </c>
      <c r="C66" s="6">
        <v>45336</v>
      </c>
      <c r="D66" s="4">
        <v>2821.56</v>
      </c>
      <c r="E66" s="4" t="str">
        <f>VLOOKUP(A66,HOP!A:L,12,0)</f>
        <v>2821.56</v>
      </c>
      <c r="F66" s="4" t="str">
        <f>VLOOKUP(A66,HOP!A:C,3,0)</f>
        <v>4718439</v>
      </c>
      <c r="G66" s="4">
        <f t="shared" si="2"/>
        <v>0</v>
      </c>
      <c r="H66" s="4" t="str">
        <f t="shared" si="3"/>
        <v>，4718439</v>
      </c>
      <c r="I66" s="4" t="str">
        <f>VLOOKUP(A66,HOP!A:U,21,0)</f>
        <v>直采</v>
      </c>
    </row>
    <row r="67" s="4" customFormat="1" hidden="1" spans="1:9">
      <c r="A67" s="5">
        <v>999230306806478</v>
      </c>
      <c r="B67" s="6">
        <v>45335</v>
      </c>
      <c r="C67" s="6">
        <v>45336</v>
      </c>
      <c r="D67" s="4">
        <v>560.19</v>
      </c>
      <c r="E67" s="4" t="str">
        <f>VLOOKUP(A67,HOP!A:L,12,0)</f>
        <v>560.19</v>
      </c>
      <c r="F67" s="4" t="str">
        <f>VLOOKUP(A67,HOP!A:C,3,0)</f>
        <v>4719181</v>
      </c>
      <c r="G67" s="4">
        <f>D67-E67</f>
        <v>0</v>
      </c>
      <c r="H67" s="4" t="str">
        <f>$H$1&amp;F67</f>
        <v>，4719181</v>
      </c>
      <c r="I67" s="4" t="str">
        <f>VLOOKUP(A67,HOP!A:U,21,0)</f>
        <v>直连</v>
      </c>
    </row>
    <row r="69" spans="4:4">
      <c r="D69" s="4">
        <f>SUM(D2:D68)</f>
        <v>209703.4</v>
      </c>
    </row>
    <row r="71" spans="4:4">
      <c r="D71" s="4" t="s">
        <v>373</v>
      </c>
    </row>
    <row r="76" spans="1:3">
      <c r="A76" s="4" t="s">
        <v>374</v>
      </c>
      <c r="C76" s="4">
        <v>56298.12</v>
      </c>
    </row>
    <row r="77" spans="1:3">
      <c r="A77" s="4" t="s">
        <v>375</v>
      </c>
      <c r="C77" s="4">
        <v>153405.28</v>
      </c>
    </row>
    <row r="78" spans="1:3">
      <c r="A78" s="4" t="s">
        <v>376</v>
      </c>
      <c r="C78" s="4">
        <f>SUBTOTAL(9,C76:C77)</f>
        <v>209703.4</v>
      </c>
    </row>
  </sheetData>
  <autoFilter ref="A1:XFD71">
    <filterColumn colId="3">
      <filters blank="1">
        <filter val="2627.01"/>
        <filter val="1616.42"/>
        <filter val="705.54"/>
        <filter val="209703.4"/>
        <filter val="1710.44"/>
        <filter val="2837.84"/>
        <filter val="209703.4 HKD"/>
        <filter val="6198.04"/>
        <filter val="406.98"/>
        <filter val="560.19"/>
        <filter val="1824.1"/>
        <filter val="542.61"/>
        <filter val="2470.72"/>
        <filter val="3927.32"/>
        <filter val="306.24"/>
        <filter val="28464.54"/>
        <filter val="2417.75"/>
        <filter val="4636.75"/>
        <filter val="3855.6"/>
        <filter val="11125.26"/>
        <filter val="4657.36"/>
        <filter val="1927"/>
        <filter val="2027.7"/>
        <filter val="1680.8"/>
        <filter val="2168.8"/>
        <filter val="1286.38"/>
        <filter val="2167.78"/>
        <filter val="3131.38"/>
        <filter val="2867.79"/>
        <filter val="312.72"/>
        <filter val="1194.62"/>
        <filter val="2108.22"/>
        <filter val="2457.64"/>
        <filter val="4344.24"/>
        <filter val="994.35"/>
        <filter val="2788.65"/>
        <filter val="2023.28"/>
        <filter val="705.39"/>
        <filter val="742.79"/>
        <filter val="3758.91"/>
        <filter val="1824.92"/>
        <filter val="14126.82"/>
        <filter val="8770.92"/>
        <filter val="4528.93"/>
        <filter val="8267.13"/>
        <filter val="532.44"/>
        <filter val="5962.14"/>
        <filter val="2174.15"/>
        <filter val="690.86"/>
        <filter val="2821.56"/>
        <filter val="960.88"/>
        <filter val="725.89"/>
      </filters>
    </filterColumn>
    <filterColumn colId="6">
      <filters blank="1">
        <filter val="-0.06"/>
        <filter val="-0.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377</v>
      </c>
      <c r="B1" s="2" t="s">
        <v>378</v>
      </c>
      <c r="C1" s="2" t="s">
        <v>379</v>
      </c>
      <c r="D1" s="2" t="s">
        <v>380</v>
      </c>
      <c r="E1" s="2" t="s">
        <v>13</v>
      </c>
      <c r="F1" s="2" t="s">
        <v>5</v>
      </c>
      <c r="G1" s="2" t="s">
        <v>6</v>
      </c>
      <c r="H1" s="2" t="s">
        <v>381</v>
      </c>
      <c r="I1" s="2" t="s">
        <v>382</v>
      </c>
      <c r="J1" s="2" t="s">
        <v>383</v>
      </c>
      <c r="K1" s="2" t="s">
        <v>384</v>
      </c>
      <c r="L1" s="2" t="s">
        <v>385</v>
      </c>
      <c r="M1" s="2" t="s">
        <v>386</v>
      </c>
      <c r="N1" s="2" t="s">
        <v>387</v>
      </c>
      <c r="O1" s="2" t="s">
        <v>388</v>
      </c>
      <c r="P1" s="2" t="s">
        <v>389</v>
      </c>
      <c r="Q1" s="2" t="s">
        <v>390</v>
      </c>
      <c r="R1" s="2" t="s">
        <v>391</v>
      </c>
      <c r="S1" s="2" t="s">
        <v>392</v>
      </c>
      <c r="T1" s="2" t="s">
        <v>393</v>
      </c>
      <c r="U1" s="2" t="s">
        <v>394</v>
      </c>
      <c r="V1" s="2" t="s">
        <v>395</v>
      </c>
    </row>
    <row r="2" s="1" customFormat="1" spans="1:22">
      <c r="A2" s="3">
        <v>999230306806478</v>
      </c>
      <c r="B2" s="1" t="s">
        <v>396</v>
      </c>
      <c r="C2" s="1" t="s">
        <v>397</v>
      </c>
      <c r="D2" s="1" t="s">
        <v>398</v>
      </c>
      <c r="E2" s="1" t="s">
        <v>399</v>
      </c>
      <c r="F2" s="1" t="s">
        <v>396</v>
      </c>
      <c r="G2" s="1" t="s">
        <v>400</v>
      </c>
      <c r="H2" s="1" t="s">
        <v>401</v>
      </c>
      <c r="I2" s="1" t="s">
        <v>402</v>
      </c>
      <c r="J2" s="1" t="s">
        <v>30</v>
      </c>
      <c r="K2" s="1" t="s">
        <v>403</v>
      </c>
      <c r="L2" s="1" t="s">
        <v>403</v>
      </c>
      <c r="M2" s="1" t="s">
        <v>404</v>
      </c>
      <c r="N2" s="1" t="s">
        <v>404</v>
      </c>
      <c r="O2" s="1" t="s">
        <v>405</v>
      </c>
      <c r="P2" s="1" t="s">
        <v>406</v>
      </c>
      <c r="Q2" s="1" t="s">
        <v>407</v>
      </c>
      <c r="R2" s="1" t="s">
        <v>408</v>
      </c>
      <c r="S2" s="1" t="s">
        <v>409</v>
      </c>
      <c r="T2" s="1" t="s">
        <v>410</v>
      </c>
      <c r="U2" s="1" t="s">
        <v>411</v>
      </c>
      <c r="V2" s="1" t="s">
        <v>412</v>
      </c>
    </row>
    <row r="3" s="1" customFormat="1" spans="1:22">
      <c r="A3" s="3">
        <v>999230301013813</v>
      </c>
      <c r="B3" s="1" t="s">
        <v>396</v>
      </c>
      <c r="C3" s="1" t="s">
        <v>413</v>
      </c>
      <c r="D3" s="1" t="s">
        <v>414</v>
      </c>
      <c r="E3" s="1" t="s">
        <v>415</v>
      </c>
      <c r="F3" s="1" t="s">
        <v>396</v>
      </c>
      <c r="G3" s="1" t="s">
        <v>400</v>
      </c>
      <c r="H3" s="1" t="s">
        <v>401</v>
      </c>
      <c r="I3" s="1" t="s">
        <v>416</v>
      </c>
      <c r="J3" s="1" t="s">
        <v>30</v>
      </c>
      <c r="K3" s="1" t="s">
        <v>417</v>
      </c>
      <c r="L3" s="1" t="s">
        <v>417</v>
      </c>
      <c r="M3" s="1" t="s">
        <v>404</v>
      </c>
      <c r="N3" s="1" t="s">
        <v>404</v>
      </c>
      <c r="O3" s="1" t="s">
        <v>405</v>
      </c>
      <c r="P3" s="1" t="s">
        <v>406</v>
      </c>
      <c r="Q3" s="1" t="s">
        <v>407</v>
      </c>
      <c r="R3" s="1" t="s">
        <v>418</v>
      </c>
      <c r="S3" s="1" t="s">
        <v>409</v>
      </c>
      <c r="T3" s="1" t="s">
        <v>410</v>
      </c>
      <c r="U3" s="1" t="s">
        <v>419</v>
      </c>
      <c r="V3" s="1" t="s">
        <v>420</v>
      </c>
    </row>
    <row r="4" s="1" customFormat="1" spans="1:22">
      <c r="A4" s="3">
        <v>999230300553242</v>
      </c>
      <c r="B4" s="1" t="s">
        <v>396</v>
      </c>
      <c r="C4" s="1" t="s">
        <v>421</v>
      </c>
      <c r="D4" s="1" t="s">
        <v>414</v>
      </c>
      <c r="E4" s="1" t="s">
        <v>422</v>
      </c>
      <c r="F4" s="1" t="s">
        <v>396</v>
      </c>
      <c r="G4" s="1" t="s">
        <v>400</v>
      </c>
      <c r="H4" s="1" t="s">
        <v>401</v>
      </c>
      <c r="I4" s="1" t="s">
        <v>423</v>
      </c>
      <c r="J4" s="1" t="s">
        <v>30</v>
      </c>
      <c r="K4" s="1" t="s">
        <v>424</v>
      </c>
      <c r="L4" s="1" t="s">
        <v>424</v>
      </c>
      <c r="M4" s="1" t="s">
        <v>404</v>
      </c>
      <c r="N4" s="1" t="s">
        <v>404</v>
      </c>
      <c r="O4" s="1" t="s">
        <v>405</v>
      </c>
      <c r="P4" s="1" t="s">
        <v>406</v>
      </c>
      <c r="Q4" s="1" t="s">
        <v>407</v>
      </c>
      <c r="R4" s="1" t="s">
        <v>425</v>
      </c>
      <c r="S4" s="1" t="s">
        <v>409</v>
      </c>
      <c r="T4" s="1" t="s">
        <v>410</v>
      </c>
      <c r="U4" s="1" t="s">
        <v>419</v>
      </c>
      <c r="V4" s="1" t="s">
        <v>420</v>
      </c>
    </row>
    <row r="5" s="1" customFormat="1" spans="1:22">
      <c r="A5" s="3">
        <v>999230260907339</v>
      </c>
      <c r="B5" s="1" t="s">
        <v>426</v>
      </c>
      <c r="C5" s="1" t="s">
        <v>427</v>
      </c>
      <c r="D5" s="1" t="s">
        <v>414</v>
      </c>
      <c r="E5" s="1" t="s">
        <v>428</v>
      </c>
      <c r="F5" s="1" t="s">
        <v>396</v>
      </c>
      <c r="G5" s="1" t="s">
        <v>400</v>
      </c>
      <c r="H5" s="1" t="s">
        <v>401</v>
      </c>
      <c r="I5" s="1" t="s">
        <v>423</v>
      </c>
      <c r="J5" s="1" t="s">
        <v>30</v>
      </c>
      <c r="K5" s="1" t="s">
        <v>429</v>
      </c>
      <c r="L5" s="1" t="s">
        <v>429</v>
      </c>
      <c r="M5" s="1" t="s">
        <v>404</v>
      </c>
      <c r="N5" s="1" t="s">
        <v>404</v>
      </c>
      <c r="O5" s="1" t="s">
        <v>405</v>
      </c>
      <c r="P5" s="1" t="s">
        <v>406</v>
      </c>
      <c r="Q5" s="1" t="s">
        <v>407</v>
      </c>
      <c r="R5" s="1" t="s">
        <v>430</v>
      </c>
      <c r="S5" s="1" t="s">
        <v>409</v>
      </c>
      <c r="T5" s="1" t="s">
        <v>410</v>
      </c>
      <c r="U5" s="1" t="s">
        <v>419</v>
      </c>
      <c r="V5" s="1" t="s">
        <v>420</v>
      </c>
    </row>
    <row r="6" s="1" customFormat="1" spans="1:22">
      <c r="A6" s="3">
        <v>999230243636015</v>
      </c>
      <c r="B6" s="1" t="s">
        <v>426</v>
      </c>
      <c r="C6" s="1" t="s">
        <v>431</v>
      </c>
      <c r="D6" s="1" t="s">
        <v>432</v>
      </c>
      <c r="E6" s="1" t="s">
        <v>433</v>
      </c>
      <c r="F6" s="1" t="s">
        <v>396</v>
      </c>
      <c r="G6" s="1" t="s">
        <v>400</v>
      </c>
      <c r="H6" s="1" t="s">
        <v>401</v>
      </c>
      <c r="I6" s="1" t="s">
        <v>434</v>
      </c>
      <c r="J6" s="1" t="s">
        <v>30</v>
      </c>
      <c r="K6" s="1" t="s">
        <v>435</v>
      </c>
      <c r="L6" s="1" t="s">
        <v>435</v>
      </c>
      <c r="M6" s="1" t="s">
        <v>404</v>
      </c>
      <c r="N6" s="1" t="s">
        <v>404</v>
      </c>
      <c r="O6" s="1" t="s">
        <v>405</v>
      </c>
      <c r="P6" s="1" t="s">
        <v>406</v>
      </c>
      <c r="Q6" s="1" t="s">
        <v>407</v>
      </c>
      <c r="R6" s="1" t="s">
        <v>436</v>
      </c>
      <c r="S6" s="1" t="s">
        <v>409</v>
      </c>
      <c r="T6" s="1" t="s">
        <v>410</v>
      </c>
      <c r="U6" s="1" t="s">
        <v>419</v>
      </c>
      <c r="V6" s="1" t="s">
        <v>437</v>
      </c>
    </row>
    <row r="7" s="1" customFormat="1" spans="1:22">
      <c r="A7" s="3">
        <v>999230144151052</v>
      </c>
      <c r="B7" s="1" t="s">
        <v>438</v>
      </c>
      <c r="C7" s="1" t="s">
        <v>439</v>
      </c>
      <c r="D7" s="1" t="s">
        <v>440</v>
      </c>
      <c r="E7" s="1" t="s">
        <v>441</v>
      </c>
      <c r="F7" s="1" t="s">
        <v>442</v>
      </c>
      <c r="G7" s="1" t="s">
        <v>400</v>
      </c>
      <c r="H7" s="1" t="s">
        <v>401</v>
      </c>
      <c r="I7" s="1" t="s">
        <v>443</v>
      </c>
      <c r="J7" s="1" t="s">
        <v>30</v>
      </c>
      <c r="K7" s="1" t="s">
        <v>444</v>
      </c>
      <c r="L7" s="1" t="s">
        <v>444</v>
      </c>
      <c r="M7" s="1" t="s">
        <v>404</v>
      </c>
      <c r="N7" s="1" t="s">
        <v>404</v>
      </c>
      <c r="O7" s="1" t="s">
        <v>405</v>
      </c>
      <c r="P7" s="1" t="s">
        <v>406</v>
      </c>
      <c r="Q7" s="1" t="s">
        <v>407</v>
      </c>
      <c r="R7" s="1" t="s">
        <v>445</v>
      </c>
      <c r="S7" s="1" t="s">
        <v>409</v>
      </c>
      <c r="T7" s="1" t="s">
        <v>410</v>
      </c>
      <c r="U7" s="1" t="s">
        <v>419</v>
      </c>
      <c r="V7" s="1" t="s">
        <v>446</v>
      </c>
    </row>
    <row r="8" s="1" customFormat="1" spans="1:22">
      <c r="A8" s="3">
        <v>999230047082716</v>
      </c>
      <c r="B8" s="1" t="s">
        <v>447</v>
      </c>
      <c r="C8" s="1" t="s">
        <v>448</v>
      </c>
      <c r="D8" s="1" t="s">
        <v>449</v>
      </c>
      <c r="E8" s="1" t="s">
        <v>450</v>
      </c>
      <c r="F8" s="1" t="s">
        <v>396</v>
      </c>
      <c r="G8" s="1" t="s">
        <v>400</v>
      </c>
      <c r="H8" s="1" t="s">
        <v>401</v>
      </c>
      <c r="I8" s="1" t="s">
        <v>451</v>
      </c>
      <c r="J8" s="1" t="s">
        <v>30</v>
      </c>
      <c r="K8" s="1" t="s">
        <v>452</v>
      </c>
      <c r="L8" s="1" t="s">
        <v>452</v>
      </c>
      <c r="M8" s="1" t="s">
        <v>404</v>
      </c>
      <c r="N8" s="1" t="s">
        <v>404</v>
      </c>
      <c r="O8" s="1" t="s">
        <v>405</v>
      </c>
      <c r="P8" s="1" t="s">
        <v>406</v>
      </c>
      <c r="Q8" s="1" t="s">
        <v>407</v>
      </c>
      <c r="R8" s="1" t="s">
        <v>453</v>
      </c>
      <c r="S8" s="1" t="s">
        <v>409</v>
      </c>
      <c r="T8" s="1" t="s">
        <v>410</v>
      </c>
      <c r="U8" s="1" t="s">
        <v>419</v>
      </c>
      <c r="V8" s="1" t="s">
        <v>454</v>
      </c>
    </row>
    <row r="9" s="1" customFormat="1" spans="1:22">
      <c r="A9" s="3">
        <v>999230031033191</v>
      </c>
      <c r="B9" s="1" t="s">
        <v>455</v>
      </c>
      <c r="C9" s="1" t="s">
        <v>456</v>
      </c>
      <c r="D9" s="1" t="s">
        <v>449</v>
      </c>
      <c r="E9" s="1" t="s">
        <v>457</v>
      </c>
      <c r="F9" s="1" t="s">
        <v>442</v>
      </c>
      <c r="G9" s="1" t="s">
        <v>400</v>
      </c>
      <c r="H9" s="1" t="s">
        <v>401</v>
      </c>
      <c r="I9" s="1" t="s">
        <v>458</v>
      </c>
      <c r="J9" s="1" t="s">
        <v>30</v>
      </c>
      <c r="K9" s="1" t="s">
        <v>459</v>
      </c>
      <c r="L9" s="1" t="s">
        <v>459</v>
      </c>
      <c r="M9" s="1" t="s">
        <v>404</v>
      </c>
      <c r="N9" s="1" t="s">
        <v>404</v>
      </c>
      <c r="O9" s="1" t="s">
        <v>405</v>
      </c>
      <c r="P9" s="1" t="s">
        <v>406</v>
      </c>
      <c r="Q9" s="1" t="s">
        <v>407</v>
      </c>
      <c r="R9" s="1" t="s">
        <v>460</v>
      </c>
      <c r="S9" s="1" t="s">
        <v>409</v>
      </c>
      <c r="T9" s="1" t="s">
        <v>410</v>
      </c>
      <c r="U9" s="1" t="s">
        <v>419</v>
      </c>
      <c r="V9" s="1" t="s">
        <v>454</v>
      </c>
    </row>
    <row r="10" s="1" customFormat="1" spans="1:22">
      <c r="A10" s="3">
        <v>999229994869757</v>
      </c>
      <c r="B10" s="1" t="s">
        <v>461</v>
      </c>
      <c r="C10" s="1" t="s">
        <v>462</v>
      </c>
      <c r="D10" s="1" t="s">
        <v>463</v>
      </c>
      <c r="E10" s="1" t="s">
        <v>464</v>
      </c>
      <c r="F10" s="1" t="s">
        <v>465</v>
      </c>
      <c r="G10" s="1" t="s">
        <v>400</v>
      </c>
      <c r="H10" s="1" t="s">
        <v>401</v>
      </c>
      <c r="I10" s="1" t="s">
        <v>466</v>
      </c>
      <c r="J10" s="1" t="s">
        <v>30</v>
      </c>
      <c r="K10" s="1" t="s">
        <v>467</v>
      </c>
      <c r="L10" s="1" t="s">
        <v>467</v>
      </c>
      <c r="M10" s="1" t="s">
        <v>404</v>
      </c>
      <c r="N10" s="1" t="s">
        <v>404</v>
      </c>
      <c r="O10" s="1" t="s">
        <v>405</v>
      </c>
      <c r="P10" s="1" t="s">
        <v>406</v>
      </c>
      <c r="Q10" s="1" t="s">
        <v>407</v>
      </c>
      <c r="R10" s="1" t="s">
        <v>468</v>
      </c>
      <c r="S10" s="1" t="s">
        <v>409</v>
      </c>
      <c r="T10" s="1" t="s">
        <v>410</v>
      </c>
      <c r="U10" s="1" t="s">
        <v>419</v>
      </c>
      <c r="V10" s="1" t="s">
        <v>454</v>
      </c>
    </row>
    <row r="11" s="1" customFormat="1" spans="1:22">
      <c r="A11" s="3">
        <v>999229946958331</v>
      </c>
      <c r="B11" s="1" t="s">
        <v>461</v>
      </c>
      <c r="C11" s="1" t="s">
        <v>469</v>
      </c>
      <c r="D11" s="1" t="s">
        <v>463</v>
      </c>
      <c r="E11" s="1" t="s">
        <v>470</v>
      </c>
      <c r="F11" s="1" t="s">
        <v>396</v>
      </c>
      <c r="G11" s="1" t="s">
        <v>400</v>
      </c>
      <c r="H11" s="1" t="s">
        <v>401</v>
      </c>
      <c r="I11" s="1" t="s">
        <v>471</v>
      </c>
      <c r="J11" s="1" t="s">
        <v>30</v>
      </c>
      <c r="K11" s="1" t="s">
        <v>472</v>
      </c>
      <c r="L11" s="1" t="s">
        <v>472</v>
      </c>
      <c r="M11" s="1" t="s">
        <v>404</v>
      </c>
      <c r="N11" s="1" t="s">
        <v>404</v>
      </c>
      <c r="O11" s="1" t="s">
        <v>405</v>
      </c>
      <c r="P11" s="1" t="s">
        <v>406</v>
      </c>
      <c r="Q11" s="1" t="s">
        <v>407</v>
      </c>
      <c r="R11" s="1" t="s">
        <v>473</v>
      </c>
      <c r="S11" s="1" t="s">
        <v>409</v>
      </c>
      <c r="T11" s="1" t="s">
        <v>410</v>
      </c>
      <c r="U11" s="1" t="s">
        <v>419</v>
      </c>
      <c r="V11" s="1" t="s">
        <v>454</v>
      </c>
    </row>
    <row r="12" s="1" customFormat="1" spans="1:22">
      <c r="A12" s="3">
        <v>999229936495251</v>
      </c>
      <c r="B12" s="1" t="s">
        <v>474</v>
      </c>
      <c r="C12" s="1" t="s">
        <v>475</v>
      </c>
      <c r="D12" s="1" t="s">
        <v>476</v>
      </c>
      <c r="E12" s="1" t="s">
        <v>477</v>
      </c>
      <c r="F12" s="1" t="s">
        <v>396</v>
      </c>
      <c r="G12" s="1" t="s">
        <v>400</v>
      </c>
      <c r="H12" s="1" t="s">
        <v>401</v>
      </c>
      <c r="I12" s="1" t="s">
        <v>478</v>
      </c>
      <c r="J12" s="1" t="s">
        <v>30</v>
      </c>
      <c r="K12" s="1" t="s">
        <v>479</v>
      </c>
      <c r="L12" s="1" t="s">
        <v>479</v>
      </c>
      <c r="M12" s="1" t="s">
        <v>404</v>
      </c>
      <c r="N12" s="1" t="s">
        <v>404</v>
      </c>
      <c r="O12" s="1" t="s">
        <v>405</v>
      </c>
      <c r="P12" s="1" t="s">
        <v>406</v>
      </c>
      <c r="Q12" s="1" t="s">
        <v>407</v>
      </c>
      <c r="R12" s="1" t="s">
        <v>480</v>
      </c>
      <c r="S12" s="1" t="s">
        <v>409</v>
      </c>
      <c r="T12" s="1" t="s">
        <v>410</v>
      </c>
      <c r="U12" s="1" t="s">
        <v>419</v>
      </c>
      <c r="V12" s="1" t="s">
        <v>481</v>
      </c>
    </row>
    <row r="13" s="1" customFormat="1" spans="1:22">
      <c r="A13" s="3">
        <v>999229924235914</v>
      </c>
      <c r="B13" s="1" t="s">
        <v>482</v>
      </c>
      <c r="C13" s="1" t="s">
        <v>483</v>
      </c>
      <c r="D13" s="1" t="s">
        <v>414</v>
      </c>
      <c r="E13" s="1" t="s">
        <v>484</v>
      </c>
      <c r="F13" s="1" t="s">
        <v>485</v>
      </c>
      <c r="G13" s="1" t="s">
        <v>400</v>
      </c>
      <c r="H13" s="1" t="s">
        <v>401</v>
      </c>
      <c r="I13" s="1" t="s">
        <v>486</v>
      </c>
      <c r="J13" s="1" t="s">
        <v>30</v>
      </c>
      <c r="K13" s="1" t="s">
        <v>487</v>
      </c>
      <c r="L13" s="1" t="s">
        <v>487</v>
      </c>
      <c r="M13" s="1" t="s">
        <v>404</v>
      </c>
      <c r="N13" s="1" t="s">
        <v>404</v>
      </c>
      <c r="O13" s="1" t="s">
        <v>405</v>
      </c>
      <c r="P13" s="1" t="s">
        <v>406</v>
      </c>
      <c r="Q13" s="1" t="s">
        <v>407</v>
      </c>
      <c r="R13" s="1" t="s">
        <v>488</v>
      </c>
      <c r="S13" s="1" t="s">
        <v>409</v>
      </c>
      <c r="T13" s="1" t="s">
        <v>410</v>
      </c>
      <c r="U13" s="1" t="s">
        <v>419</v>
      </c>
      <c r="V13" s="1" t="s">
        <v>420</v>
      </c>
    </row>
    <row r="14" s="1" customFormat="1" spans="1:22">
      <c r="A14" s="3">
        <v>999229905305014</v>
      </c>
      <c r="B14" s="1" t="s">
        <v>489</v>
      </c>
      <c r="C14" s="1" t="s">
        <v>490</v>
      </c>
      <c r="D14" s="1" t="s">
        <v>491</v>
      </c>
      <c r="E14" s="1" t="s">
        <v>492</v>
      </c>
      <c r="F14" s="1" t="s">
        <v>485</v>
      </c>
      <c r="G14" s="1" t="s">
        <v>400</v>
      </c>
      <c r="H14" s="1" t="s">
        <v>401</v>
      </c>
      <c r="I14" s="1" t="s">
        <v>493</v>
      </c>
      <c r="J14" s="1" t="s">
        <v>30</v>
      </c>
      <c r="K14" s="1" t="s">
        <v>494</v>
      </c>
      <c r="L14" s="1" t="s">
        <v>494</v>
      </c>
      <c r="M14" s="1" t="s">
        <v>404</v>
      </c>
      <c r="N14" s="1" t="s">
        <v>404</v>
      </c>
      <c r="O14" s="1" t="s">
        <v>405</v>
      </c>
      <c r="P14" s="1" t="s">
        <v>406</v>
      </c>
      <c r="Q14" s="1" t="s">
        <v>407</v>
      </c>
      <c r="R14" s="1" t="s">
        <v>495</v>
      </c>
      <c r="S14" s="1" t="s">
        <v>409</v>
      </c>
      <c r="T14" s="1" t="s">
        <v>410</v>
      </c>
      <c r="U14" s="1" t="s">
        <v>411</v>
      </c>
      <c r="V14" s="1" t="s">
        <v>481</v>
      </c>
    </row>
    <row r="15" s="1" customFormat="1" spans="1:22">
      <c r="A15" s="3">
        <v>999229904735182</v>
      </c>
      <c r="B15" s="1" t="s">
        <v>489</v>
      </c>
      <c r="C15" s="1" t="s">
        <v>496</v>
      </c>
      <c r="D15" s="1" t="s">
        <v>491</v>
      </c>
      <c r="E15" s="1" t="s">
        <v>497</v>
      </c>
      <c r="F15" s="1" t="s">
        <v>485</v>
      </c>
      <c r="G15" s="1" t="s">
        <v>400</v>
      </c>
      <c r="H15" s="1" t="s">
        <v>401</v>
      </c>
      <c r="I15" s="1" t="s">
        <v>493</v>
      </c>
      <c r="J15" s="1" t="s">
        <v>30</v>
      </c>
      <c r="K15" s="1" t="s">
        <v>494</v>
      </c>
      <c r="L15" s="1" t="s">
        <v>494</v>
      </c>
      <c r="M15" s="1" t="s">
        <v>404</v>
      </c>
      <c r="N15" s="1" t="s">
        <v>404</v>
      </c>
      <c r="O15" s="1" t="s">
        <v>405</v>
      </c>
      <c r="P15" s="1" t="s">
        <v>406</v>
      </c>
      <c r="Q15" s="1" t="s">
        <v>407</v>
      </c>
      <c r="R15" s="1" t="s">
        <v>498</v>
      </c>
      <c r="S15" s="1" t="s">
        <v>409</v>
      </c>
      <c r="T15" s="1" t="s">
        <v>410</v>
      </c>
      <c r="U15" s="1" t="s">
        <v>411</v>
      </c>
      <c r="V15" s="1" t="s">
        <v>481</v>
      </c>
    </row>
    <row r="16" s="1" customFormat="1" spans="1:22">
      <c r="A16" s="3">
        <v>999229895781662</v>
      </c>
      <c r="B16" s="1" t="s">
        <v>489</v>
      </c>
      <c r="C16" s="1" t="s">
        <v>499</v>
      </c>
      <c r="D16" s="1" t="s">
        <v>432</v>
      </c>
      <c r="E16" s="1" t="s">
        <v>500</v>
      </c>
      <c r="F16" s="1" t="s">
        <v>396</v>
      </c>
      <c r="G16" s="1" t="s">
        <v>400</v>
      </c>
      <c r="H16" s="1" t="s">
        <v>401</v>
      </c>
      <c r="I16" s="1" t="s">
        <v>501</v>
      </c>
      <c r="J16" s="1" t="s">
        <v>30</v>
      </c>
      <c r="K16" s="1" t="s">
        <v>502</v>
      </c>
      <c r="L16" s="1" t="s">
        <v>502</v>
      </c>
      <c r="M16" s="1" t="s">
        <v>404</v>
      </c>
      <c r="N16" s="1" t="s">
        <v>404</v>
      </c>
      <c r="O16" s="1" t="s">
        <v>405</v>
      </c>
      <c r="P16" s="1" t="s">
        <v>406</v>
      </c>
      <c r="Q16" s="1" t="s">
        <v>407</v>
      </c>
      <c r="R16" s="1" t="s">
        <v>503</v>
      </c>
      <c r="S16" s="1" t="s">
        <v>409</v>
      </c>
      <c r="T16" s="1" t="s">
        <v>410</v>
      </c>
      <c r="U16" s="1" t="s">
        <v>419</v>
      </c>
      <c r="V16" s="1" t="s">
        <v>437</v>
      </c>
    </row>
    <row r="17" s="1" customFormat="1" spans="1:22">
      <c r="A17" s="3">
        <v>999229892728581</v>
      </c>
      <c r="B17" s="1" t="s">
        <v>489</v>
      </c>
      <c r="C17" s="1" t="s">
        <v>504</v>
      </c>
      <c r="D17" s="1" t="s">
        <v>440</v>
      </c>
      <c r="E17" s="1" t="s">
        <v>505</v>
      </c>
      <c r="F17" s="1" t="s">
        <v>426</v>
      </c>
      <c r="G17" s="1" t="s">
        <v>400</v>
      </c>
      <c r="H17" s="1" t="s">
        <v>401</v>
      </c>
      <c r="I17" s="1" t="s">
        <v>506</v>
      </c>
      <c r="J17" s="1" t="s">
        <v>30</v>
      </c>
      <c r="K17" s="1" t="s">
        <v>507</v>
      </c>
      <c r="L17" s="1" t="s">
        <v>507</v>
      </c>
      <c r="M17" s="1" t="s">
        <v>404</v>
      </c>
      <c r="N17" s="1" t="s">
        <v>404</v>
      </c>
      <c r="O17" s="1" t="s">
        <v>405</v>
      </c>
      <c r="P17" s="1" t="s">
        <v>406</v>
      </c>
      <c r="Q17" s="1" t="s">
        <v>407</v>
      </c>
      <c r="R17" s="1" t="s">
        <v>508</v>
      </c>
      <c r="S17" s="1" t="s">
        <v>409</v>
      </c>
      <c r="T17" s="1" t="s">
        <v>410</v>
      </c>
      <c r="U17" s="1" t="s">
        <v>419</v>
      </c>
      <c r="V17" s="1" t="s">
        <v>446</v>
      </c>
    </row>
    <row r="18" s="1" customFormat="1" spans="1:22">
      <c r="A18" s="3">
        <v>999229682602720</v>
      </c>
      <c r="B18" s="1" t="s">
        <v>509</v>
      </c>
      <c r="C18" s="1" t="s">
        <v>510</v>
      </c>
      <c r="D18" s="1" t="s">
        <v>511</v>
      </c>
      <c r="E18" s="1" t="s">
        <v>512</v>
      </c>
      <c r="F18" s="1" t="s">
        <v>426</v>
      </c>
      <c r="G18" s="1" t="s">
        <v>400</v>
      </c>
      <c r="H18" s="1" t="s">
        <v>401</v>
      </c>
      <c r="I18" s="1" t="s">
        <v>513</v>
      </c>
      <c r="J18" s="1" t="s">
        <v>30</v>
      </c>
      <c r="K18" s="1" t="s">
        <v>514</v>
      </c>
      <c r="L18" s="1" t="s">
        <v>514</v>
      </c>
      <c r="M18" s="1" t="s">
        <v>404</v>
      </c>
      <c r="N18" s="1" t="s">
        <v>404</v>
      </c>
      <c r="O18" s="1" t="s">
        <v>405</v>
      </c>
      <c r="P18" s="1" t="s">
        <v>406</v>
      </c>
      <c r="Q18" s="1" t="s">
        <v>407</v>
      </c>
      <c r="R18" s="1" t="s">
        <v>515</v>
      </c>
      <c r="S18" s="1" t="s">
        <v>409</v>
      </c>
      <c r="T18" s="1" t="s">
        <v>410</v>
      </c>
      <c r="U18" s="1" t="s">
        <v>419</v>
      </c>
      <c r="V18" s="1" t="s">
        <v>481</v>
      </c>
    </row>
    <row r="19" s="1" customFormat="1" spans="1:22">
      <c r="A19" s="3">
        <v>999229682574255</v>
      </c>
      <c r="B19" s="1" t="s">
        <v>509</v>
      </c>
      <c r="C19" s="1" t="s">
        <v>516</v>
      </c>
      <c r="D19" s="1" t="s">
        <v>511</v>
      </c>
      <c r="E19" s="1" t="s">
        <v>517</v>
      </c>
      <c r="F19" s="1" t="s">
        <v>426</v>
      </c>
      <c r="G19" s="1" t="s">
        <v>400</v>
      </c>
      <c r="H19" s="1" t="s">
        <v>401</v>
      </c>
      <c r="I19" s="1" t="s">
        <v>513</v>
      </c>
      <c r="J19" s="1" t="s">
        <v>30</v>
      </c>
      <c r="K19" s="1" t="s">
        <v>514</v>
      </c>
      <c r="L19" s="1" t="s">
        <v>514</v>
      </c>
      <c r="M19" s="1" t="s">
        <v>404</v>
      </c>
      <c r="N19" s="1" t="s">
        <v>404</v>
      </c>
      <c r="O19" s="1" t="s">
        <v>405</v>
      </c>
      <c r="P19" s="1" t="s">
        <v>406</v>
      </c>
      <c r="Q19" s="1" t="s">
        <v>407</v>
      </c>
      <c r="R19" s="1" t="s">
        <v>518</v>
      </c>
      <c r="S19" s="1" t="s">
        <v>409</v>
      </c>
      <c r="T19" s="1" t="s">
        <v>410</v>
      </c>
      <c r="U19" s="1" t="s">
        <v>419</v>
      </c>
      <c r="V19" s="1" t="s">
        <v>481</v>
      </c>
    </row>
    <row r="20" s="1" customFormat="1" spans="1:22">
      <c r="A20" s="1" t="s">
        <v>519</v>
      </c>
      <c r="B20" s="1" t="s">
        <v>520</v>
      </c>
      <c r="C20" s="1" t="s">
        <v>521</v>
      </c>
      <c r="D20" s="1" t="s">
        <v>440</v>
      </c>
      <c r="E20" s="1" t="s">
        <v>441</v>
      </c>
      <c r="F20" s="1" t="s">
        <v>442</v>
      </c>
      <c r="G20" s="1" t="s">
        <v>400</v>
      </c>
      <c r="H20" s="1" t="s">
        <v>401</v>
      </c>
      <c r="I20" s="1" t="s">
        <v>405</v>
      </c>
      <c r="J20" s="1" t="s">
        <v>522</v>
      </c>
      <c r="K20" s="1" t="s">
        <v>405</v>
      </c>
      <c r="L20" s="1" t="s">
        <v>405</v>
      </c>
      <c r="M20" s="1" t="s">
        <v>404</v>
      </c>
      <c r="N20" s="1" t="s">
        <v>404</v>
      </c>
      <c r="O20" s="1" t="s">
        <v>405</v>
      </c>
      <c r="P20" s="1" t="s">
        <v>406</v>
      </c>
      <c r="Q20" s="1" t="s">
        <v>407</v>
      </c>
      <c r="R20" s="1" t="s">
        <v>523</v>
      </c>
      <c r="S20" s="1" t="s">
        <v>409</v>
      </c>
      <c r="T20" s="1" t="s">
        <v>410</v>
      </c>
      <c r="U20" s="1" t="s">
        <v>419</v>
      </c>
      <c r="V20" s="1" t="s">
        <v>446</v>
      </c>
    </row>
    <row r="21" s="1" customFormat="1" spans="1:22">
      <c r="A21" s="3">
        <v>999229538232816</v>
      </c>
      <c r="B21" s="1" t="s">
        <v>524</v>
      </c>
      <c r="C21" s="1" t="s">
        <v>525</v>
      </c>
      <c r="D21" s="1" t="s">
        <v>526</v>
      </c>
      <c r="E21" s="1" t="s">
        <v>527</v>
      </c>
      <c r="F21" s="1" t="s">
        <v>485</v>
      </c>
      <c r="G21" s="1" t="s">
        <v>400</v>
      </c>
      <c r="H21" s="1" t="s">
        <v>401</v>
      </c>
      <c r="I21" s="1" t="s">
        <v>528</v>
      </c>
      <c r="J21" s="1" t="s">
        <v>30</v>
      </c>
      <c r="K21" s="1" t="s">
        <v>529</v>
      </c>
      <c r="L21" s="1" t="s">
        <v>529</v>
      </c>
      <c r="M21" s="1" t="s">
        <v>404</v>
      </c>
      <c r="N21" s="1" t="s">
        <v>404</v>
      </c>
      <c r="O21" s="1" t="s">
        <v>405</v>
      </c>
      <c r="P21" s="1" t="s">
        <v>406</v>
      </c>
      <c r="Q21" s="1" t="s">
        <v>407</v>
      </c>
      <c r="R21" s="1" t="s">
        <v>530</v>
      </c>
      <c r="S21" s="1" t="s">
        <v>409</v>
      </c>
      <c r="T21" s="1" t="s">
        <v>410</v>
      </c>
      <c r="U21" s="1" t="s">
        <v>419</v>
      </c>
      <c r="V21" s="1" t="s">
        <v>454</v>
      </c>
    </row>
    <row r="22" s="1" customFormat="1" spans="1:22">
      <c r="A22" s="3">
        <v>29538183723</v>
      </c>
      <c r="B22" s="1" t="s">
        <v>524</v>
      </c>
      <c r="C22" s="1" t="s">
        <v>531</v>
      </c>
      <c r="D22" s="1" t="s">
        <v>526</v>
      </c>
      <c r="E22" s="1" t="s">
        <v>532</v>
      </c>
      <c r="F22" s="1" t="s">
        <v>485</v>
      </c>
      <c r="G22" s="1" t="s">
        <v>400</v>
      </c>
      <c r="H22" s="1" t="s">
        <v>401</v>
      </c>
      <c r="I22" s="1" t="s">
        <v>528</v>
      </c>
      <c r="J22" s="1" t="s">
        <v>30</v>
      </c>
      <c r="K22" s="1" t="s">
        <v>529</v>
      </c>
      <c r="L22" s="1" t="s">
        <v>529</v>
      </c>
      <c r="M22" s="1" t="s">
        <v>404</v>
      </c>
      <c r="N22" s="1" t="s">
        <v>404</v>
      </c>
      <c r="O22" s="1" t="s">
        <v>405</v>
      </c>
      <c r="P22" s="1" t="s">
        <v>406</v>
      </c>
      <c r="Q22" s="1" t="s">
        <v>407</v>
      </c>
      <c r="R22" s="1" t="s">
        <v>533</v>
      </c>
      <c r="S22" s="1" t="s">
        <v>409</v>
      </c>
      <c r="T22" s="1" t="s">
        <v>410</v>
      </c>
      <c r="U22" s="1" t="s">
        <v>419</v>
      </c>
      <c r="V22" s="1" t="s">
        <v>454</v>
      </c>
    </row>
    <row r="23" s="1" customFormat="1" spans="1:22">
      <c r="A23" s="3">
        <v>999228599992351</v>
      </c>
      <c r="B23" s="1" t="s">
        <v>534</v>
      </c>
      <c r="C23" s="1" t="s">
        <v>535</v>
      </c>
      <c r="D23" s="1" t="s">
        <v>536</v>
      </c>
      <c r="E23" s="1" t="s">
        <v>537</v>
      </c>
      <c r="F23" s="1" t="s">
        <v>442</v>
      </c>
      <c r="G23" s="1" t="s">
        <v>400</v>
      </c>
      <c r="H23" s="1" t="s">
        <v>401</v>
      </c>
      <c r="I23" s="1" t="s">
        <v>538</v>
      </c>
      <c r="J23" s="1" t="s">
        <v>30</v>
      </c>
      <c r="K23" s="1" t="s">
        <v>539</v>
      </c>
      <c r="L23" s="1" t="s">
        <v>539</v>
      </c>
      <c r="M23" s="1" t="s">
        <v>404</v>
      </c>
      <c r="N23" s="1" t="s">
        <v>404</v>
      </c>
      <c r="O23" s="1" t="s">
        <v>405</v>
      </c>
      <c r="P23" s="1" t="s">
        <v>406</v>
      </c>
      <c r="Q23" s="1" t="s">
        <v>407</v>
      </c>
      <c r="R23" s="1" t="s">
        <v>540</v>
      </c>
      <c r="S23" s="1" t="s">
        <v>409</v>
      </c>
      <c r="T23" s="1" t="s">
        <v>410</v>
      </c>
      <c r="U23" s="1" t="s">
        <v>411</v>
      </c>
      <c r="V23" s="1" t="s">
        <v>454</v>
      </c>
    </row>
    <row r="24" s="1" customFormat="1" spans="1:22">
      <c r="A24" s="3">
        <v>999228599976543</v>
      </c>
      <c r="B24" s="1" t="s">
        <v>534</v>
      </c>
      <c r="C24" s="1" t="s">
        <v>541</v>
      </c>
      <c r="D24" s="1" t="s">
        <v>536</v>
      </c>
      <c r="E24" s="1" t="s">
        <v>542</v>
      </c>
      <c r="F24" s="1" t="s">
        <v>442</v>
      </c>
      <c r="G24" s="1" t="s">
        <v>400</v>
      </c>
      <c r="H24" s="1" t="s">
        <v>401</v>
      </c>
      <c r="I24" s="1" t="s">
        <v>543</v>
      </c>
      <c r="J24" s="1" t="s">
        <v>30</v>
      </c>
      <c r="K24" s="1" t="s">
        <v>544</v>
      </c>
      <c r="L24" s="1" t="s">
        <v>544</v>
      </c>
      <c r="M24" s="1" t="s">
        <v>404</v>
      </c>
      <c r="N24" s="1" t="s">
        <v>404</v>
      </c>
      <c r="O24" s="1" t="s">
        <v>405</v>
      </c>
      <c r="P24" s="1" t="s">
        <v>406</v>
      </c>
      <c r="Q24" s="1" t="s">
        <v>407</v>
      </c>
      <c r="R24" s="1" t="s">
        <v>545</v>
      </c>
      <c r="S24" s="1" t="s">
        <v>409</v>
      </c>
      <c r="T24" s="1" t="s">
        <v>410</v>
      </c>
      <c r="U24" s="1" t="s">
        <v>411</v>
      </c>
      <c r="V24" s="1" t="s">
        <v>454</v>
      </c>
    </row>
    <row r="25" s="1" customFormat="1" spans="1:22">
      <c r="A25" s="3">
        <v>999228599953437</v>
      </c>
      <c r="B25" s="1" t="s">
        <v>534</v>
      </c>
      <c r="C25" s="1" t="s">
        <v>546</v>
      </c>
      <c r="D25" s="1" t="s">
        <v>536</v>
      </c>
      <c r="E25" s="1" t="s">
        <v>547</v>
      </c>
      <c r="F25" s="1" t="s">
        <v>442</v>
      </c>
      <c r="G25" s="1" t="s">
        <v>400</v>
      </c>
      <c r="H25" s="1" t="s">
        <v>401</v>
      </c>
      <c r="I25" s="1" t="s">
        <v>543</v>
      </c>
      <c r="J25" s="1" t="s">
        <v>30</v>
      </c>
      <c r="K25" s="1" t="s">
        <v>544</v>
      </c>
      <c r="L25" s="1" t="s">
        <v>544</v>
      </c>
      <c r="M25" s="1" t="s">
        <v>404</v>
      </c>
      <c r="N25" s="1" t="s">
        <v>404</v>
      </c>
      <c r="O25" s="1" t="s">
        <v>405</v>
      </c>
      <c r="P25" s="1" t="s">
        <v>406</v>
      </c>
      <c r="Q25" s="1" t="s">
        <v>407</v>
      </c>
      <c r="R25" s="1" t="s">
        <v>548</v>
      </c>
      <c r="S25" s="1" t="s">
        <v>409</v>
      </c>
      <c r="T25" s="1" t="s">
        <v>410</v>
      </c>
      <c r="U25" s="1" t="s">
        <v>411</v>
      </c>
      <c r="V25" s="1" t="s">
        <v>454</v>
      </c>
    </row>
    <row r="26" s="1" customFormat="1" spans="1:22">
      <c r="A26" s="3">
        <v>999228585892679</v>
      </c>
      <c r="B26" s="1" t="s">
        <v>549</v>
      </c>
      <c r="C26" s="1" t="s">
        <v>550</v>
      </c>
      <c r="D26" s="1" t="s">
        <v>551</v>
      </c>
      <c r="E26" s="1" t="s">
        <v>552</v>
      </c>
      <c r="F26" s="1" t="s">
        <v>485</v>
      </c>
      <c r="G26" s="1" t="s">
        <v>400</v>
      </c>
      <c r="H26" s="1" t="s">
        <v>401</v>
      </c>
      <c r="I26" s="1" t="s">
        <v>553</v>
      </c>
      <c r="J26" s="1" t="s">
        <v>30</v>
      </c>
      <c r="K26" s="1" t="s">
        <v>554</v>
      </c>
      <c r="L26" s="1" t="s">
        <v>554</v>
      </c>
      <c r="M26" s="1" t="s">
        <v>404</v>
      </c>
      <c r="N26" s="1" t="s">
        <v>404</v>
      </c>
      <c r="O26" s="1" t="s">
        <v>405</v>
      </c>
      <c r="P26" s="1" t="s">
        <v>406</v>
      </c>
      <c r="Q26" s="1" t="s">
        <v>407</v>
      </c>
      <c r="R26" s="1" t="s">
        <v>555</v>
      </c>
      <c r="S26" s="1" t="s">
        <v>409</v>
      </c>
      <c r="T26" s="1" t="s">
        <v>410</v>
      </c>
      <c r="U26" s="1" t="s">
        <v>411</v>
      </c>
      <c r="V26" s="1" t="s">
        <v>556</v>
      </c>
    </row>
    <row r="27" s="1" customFormat="1" spans="1:22">
      <c r="A27" s="3">
        <v>999228583708502</v>
      </c>
      <c r="B27" s="1" t="s">
        <v>549</v>
      </c>
      <c r="C27" s="1" t="s">
        <v>557</v>
      </c>
      <c r="D27" s="1" t="s">
        <v>558</v>
      </c>
      <c r="E27" s="1" t="s">
        <v>559</v>
      </c>
      <c r="F27" s="1" t="s">
        <v>396</v>
      </c>
      <c r="G27" s="1" t="s">
        <v>400</v>
      </c>
      <c r="H27" s="1" t="s">
        <v>401</v>
      </c>
      <c r="I27" s="1" t="s">
        <v>560</v>
      </c>
      <c r="J27" s="1" t="s">
        <v>30</v>
      </c>
      <c r="K27" s="1" t="s">
        <v>561</v>
      </c>
      <c r="L27" s="1" t="s">
        <v>561</v>
      </c>
      <c r="M27" s="1" t="s">
        <v>404</v>
      </c>
      <c r="N27" s="1" t="s">
        <v>404</v>
      </c>
      <c r="O27" s="1" t="s">
        <v>405</v>
      </c>
      <c r="P27" s="1" t="s">
        <v>406</v>
      </c>
      <c r="Q27" s="1" t="s">
        <v>407</v>
      </c>
      <c r="R27" s="1" t="s">
        <v>562</v>
      </c>
      <c r="S27" s="1" t="s">
        <v>409</v>
      </c>
      <c r="T27" s="1" t="s">
        <v>410</v>
      </c>
      <c r="U27" s="1" t="s">
        <v>411</v>
      </c>
      <c r="V27" s="1" t="s">
        <v>446</v>
      </c>
    </row>
    <row r="28" s="1" customFormat="1" spans="1:22">
      <c r="A28" s="3">
        <v>999228574850089</v>
      </c>
      <c r="B28" s="1" t="s">
        <v>549</v>
      </c>
      <c r="C28" s="1" t="s">
        <v>563</v>
      </c>
      <c r="D28" s="1" t="s">
        <v>564</v>
      </c>
      <c r="E28" s="1" t="s">
        <v>565</v>
      </c>
      <c r="F28" s="1" t="s">
        <v>442</v>
      </c>
      <c r="G28" s="1" t="s">
        <v>400</v>
      </c>
      <c r="H28" s="1" t="s">
        <v>401</v>
      </c>
      <c r="I28" s="1" t="s">
        <v>566</v>
      </c>
      <c r="J28" s="1" t="s">
        <v>30</v>
      </c>
      <c r="K28" s="1" t="s">
        <v>567</v>
      </c>
      <c r="L28" s="1" t="s">
        <v>567</v>
      </c>
      <c r="M28" s="1" t="s">
        <v>404</v>
      </c>
      <c r="N28" s="1" t="s">
        <v>404</v>
      </c>
      <c r="O28" s="1" t="s">
        <v>405</v>
      </c>
      <c r="P28" s="1" t="s">
        <v>406</v>
      </c>
      <c r="Q28" s="1" t="s">
        <v>407</v>
      </c>
      <c r="R28" s="1" t="s">
        <v>568</v>
      </c>
      <c r="S28" s="1" t="s">
        <v>409</v>
      </c>
      <c r="T28" s="1" t="s">
        <v>410</v>
      </c>
      <c r="U28" s="1" t="s">
        <v>411</v>
      </c>
      <c r="V28" s="1" t="s">
        <v>569</v>
      </c>
    </row>
    <row r="29" s="1" customFormat="1" spans="1:22">
      <c r="A29" s="3">
        <v>999228574447792</v>
      </c>
      <c r="B29" s="1" t="s">
        <v>549</v>
      </c>
      <c r="C29" s="1" t="s">
        <v>570</v>
      </c>
      <c r="D29" s="1" t="s">
        <v>571</v>
      </c>
      <c r="E29" s="1" t="s">
        <v>572</v>
      </c>
      <c r="F29" s="1" t="s">
        <v>396</v>
      </c>
      <c r="G29" s="1" t="s">
        <v>400</v>
      </c>
      <c r="H29" s="1" t="s">
        <v>401</v>
      </c>
      <c r="I29" s="1" t="s">
        <v>573</v>
      </c>
      <c r="J29" s="1" t="s">
        <v>30</v>
      </c>
      <c r="K29" s="1" t="s">
        <v>574</v>
      </c>
      <c r="L29" s="1" t="s">
        <v>574</v>
      </c>
      <c r="M29" s="1" t="s">
        <v>404</v>
      </c>
      <c r="N29" s="1" t="s">
        <v>404</v>
      </c>
      <c r="O29" s="1" t="s">
        <v>405</v>
      </c>
      <c r="P29" s="1" t="s">
        <v>406</v>
      </c>
      <c r="Q29" s="1" t="s">
        <v>407</v>
      </c>
      <c r="R29" s="1" t="s">
        <v>575</v>
      </c>
      <c r="S29" s="1" t="s">
        <v>409</v>
      </c>
      <c r="T29" s="1" t="s">
        <v>410</v>
      </c>
      <c r="U29" s="1" t="s">
        <v>411</v>
      </c>
      <c r="V29" s="1" t="s">
        <v>569</v>
      </c>
    </row>
    <row r="30" s="1" customFormat="1" spans="1:22">
      <c r="A30" s="3">
        <v>28573408304</v>
      </c>
      <c r="B30" s="1" t="s">
        <v>576</v>
      </c>
      <c r="C30" s="1" t="s">
        <v>577</v>
      </c>
      <c r="D30" s="1" t="s">
        <v>578</v>
      </c>
      <c r="E30" s="1" t="s">
        <v>579</v>
      </c>
      <c r="F30" s="1" t="s">
        <v>442</v>
      </c>
      <c r="G30" s="1" t="s">
        <v>400</v>
      </c>
      <c r="H30" s="1" t="s">
        <v>401</v>
      </c>
      <c r="I30" s="1" t="s">
        <v>580</v>
      </c>
      <c r="J30" s="1" t="s">
        <v>30</v>
      </c>
      <c r="K30" s="1" t="s">
        <v>581</v>
      </c>
      <c r="L30" s="1" t="s">
        <v>581</v>
      </c>
      <c r="M30" s="1" t="s">
        <v>404</v>
      </c>
      <c r="N30" s="1" t="s">
        <v>404</v>
      </c>
      <c r="O30" s="1" t="s">
        <v>405</v>
      </c>
      <c r="P30" s="1" t="s">
        <v>406</v>
      </c>
      <c r="Q30" s="1" t="s">
        <v>407</v>
      </c>
      <c r="R30" s="1" t="s">
        <v>582</v>
      </c>
      <c r="S30" s="1" t="s">
        <v>409</v>
      </c>
      <c r="T30" s="1" t="s">
        <v>410</v>
      </c>
      <c r="U30" s="1" t="s">
        <v>411</v>
      </c>
      <c r="V30" s="1" t="s">
        <v>583</v>
      </c>
    </row>
    <row r="31" s="1" customFormat="1" spans="1:22">
      <c r="A31" s="3">
        <v>28544411036</v>
      </c>
      <c r="B31" s="1" t="s">
        <v>584</v>
      </c>
      <c r="C31" s="1" t="s">
        <v>585</v>
      </c>
      <c r="D31" s="1" t="s">
        <v>586</v>
      </c>
      <c r="E31" s="1" t="s">
        <v>587</v>
      </c>
      <c r="F31" s="1" t="s">
        <v>396</v>
      </c>
      <c r="G31" s="1" t="s">
        <v>400</v>
      </c>
      <c r="H31" s="1" t="s">
        <v>401</v>
      </c>
      <c r="I31" s="1" t="s">
        <v>588</v>
      </c>
      <c r="J31" s="1" t="s">
        <v>30</v>
      </c>
      <c r="K31" s="1" t="s">
        <v>589</v>
      </c>
      <c r="L31" s="1" t="s">
        <v>589</v>
      </c>
      <c r="M31" s="1" t="s">
        <v>404</v>
      </c>
      <c r="N31" s="1" t="s">
        <v>404</v>
      </c>
      <c r="O31" s="1" t="s">
        <v>405</v>
      </c>
      <c r="P31" s="1" t="s">
        <v>406</v>
      </c>
      <c r="Q31" s="1" t="s">
        <v>407</v>
      </c>
      <c r="R31" s="1" t="s">
        <v>590</v>
      </c>
      <c r="S31" s="1" t="s">
        <v>409</v>
      </c>
      <c r="T31" s="1" t="s">
        <v>410</v>
      </c>
      <c r="U31" s="1" t="s">
        <v>411</v>
      </c>
      <c r="V31" s="1" t="s">
        <v>569</v>
      </c>
    </row>
    <row r="32" s="1" customFormat="1" spans="1:22">
      <c r="A32" s="3">
        <v>999228544195472</v>
      </c>
      <c r="B32" s="1" t="s">
        <v>584</v>
      </c>
      <c r="C32" s="1" t="s">
        <v>591</v>
      </c>
      <c r="D32" s="1" t="s">
        <v>592</v>
      </c>
      <c r="E32" s="1" t="s">
        <v>593</v>
      </c>
      <c r="F32" s="1" t="s">
        <v>426</v>
      </c>
      <c r="G32" s="1" t="s">
        <v>400</v>
      </c>
      <c r="H32" s="1" t="s">
        <v>401</v>
      </c>
      <c r="I32" s="1" t="s">
        <v>594</v>
      </c>
      <c r="J32" s="1" t="s">
        <v>30</v>
      </c>
      <c r="K32" s="1" t="s">
        <v>595</v>
      </c>
      <c r="L32" s="1" t="s">
        <v>595</v>
      </c>
      <c r="M32" s="1" t="s">
        <v>404</v>
      </c>
      <c r="N32" s="1" t="s">
        <v>404</v>
      </c>
      <c r="O32" s="1" t="s">
        <v>405</v>
      </c>
      <c r="P32" s="1" t="s">
        <v>406</v>
      </c>
      <c r="Q32" s="1" t="s">
        <v>407</v>
      </c>
      <c r="R32" s="1" t="s">
        <v>596</v>
      </c>
      <c r="S32" s="1" t="s">
        <v>409</v>
      </c>
      <c r="T32" s="1" t="s">
        <v>410</v>
      </c>
      <c r="U32" s="1" t="s">
        <v>411</v>
      </c>
      <c r="V32" s="1" t="s">
        <v>569</v>
      </c>
    </row>
    <row r="33" s="1" customFormat="1" spans="1:22">
      <c r="A33" s="3">
        <v>999228531762991</v>
      </c>
      <c r="B33" s="1" t="s">
        <v>597</v>
      </c>
      <c r="C33" s="1" t="s">
        <v>598</v>
      </c>
      <c r="D33" s="1" t="s">
        <v>599</v>
      </c>
      <c r="E33" s="1" t="s">
        <v>600</v>
      </c>
      <c r="F33" s="1" t="s">
        <v>396</v>
      </c>
      <c r="G33" s="1" t="s">
        <v>400</v>
      </c>
      <c r="H33" s="1" t="s">
        <v>401</v>
      </c>
      <c r="I33" s="1" t="s">
        <v>601</v>
      </c>
      <c r="J33" s="1" t="s">
        <v>30</v>
      </c>
      <c r="K33" s="1" t="s">
        <v>602</v>
      </c>
      <c r="L33" s="1" t="s">
        <v>602</v>
      </c>
      <c r="M33" s="1" t="s">
        <v>404</v>
      </c>
      <c r="N33" s="1" t="s">
        <v>404</v>
      </c>
      <c r="O33" s="1" t="s">
        <v>405</v>
      </c>
      <c r="P33" s="1" t="s">
        <v>406</v>
      </c>
      <c r="Q33" s="1" t="s">
        <v>407</v>
      </c>
      <c r="R33" s="1" t="s">
        <v>603</v>
      </c>
      <c r="S33" s="1" t="s">
        <v>409</v>
      </c>
      <c r="T33" s="1" t="s">
        <v>410</v>
      </c>
      <c r="U33" s="1" t="s">
        <v>411</v>
      </c>
      <c r="V33" s="1" t="s">
        <v>569</v>
      </c>
    </row>
    <row r="34" s="1" customFormat="1" spans="1:22">
      <c r="A34" s="3">
        <v>28518894103</v>
      </c>
      <c r="B34" s="1" t="s">
        <v>604</v>
      </c>
      <c r="C34" s="1" t="s">
        <v>605</v>
      </c>
      <c r="D34" s="1" t="s">
        <v>606</v>
      </c>
      <c r="E34" s="1" t="s">
        <v>607</v>
      </c>
      <c r="F34" s="1" t="s">
        <v>465</v>
      </c>
      <c r="G34" s="1" t="s">
        <v>400</v>
      </c>
      <c r="H34" s="1" t="s">
        <v>401</v>
      </c>
      <c r="I34" s="1" t="s">
        <v>608</v>
      </c>
      <c r="J34" s="1" t="s">
        <v>30</v>
      </c>
      <c r="K34" s="1" t="s">
        <v>609</v>
      </c>
      <c r="L34" s="1" t="s">
        <v>609</v>
      </c>
      <c r="M34" s="1" t="s">
        <v>404</v>
      </c>
      <c r="N34" s="1" t="s">
        <v>404</v>
      </c>
      <c r="O34" s="1" t="s">
        <v>405</v>
      </c>
      <c r="P34" s="1" t="s">
        <v>406</v>
      </c>
      <c r="Q34" s="1" t="s">
        <v>407</v>
      </c>
      <c r="R34" s="1" t="s">
        <v>610</v>
      </c>
      <c r="S34" s="1" t="s">
        <v>409</v>
      </c>
      <c r="T34" s="1" t="s">
        <v>410</v>
      </c>
      <c r="U34" s="1" t="s">
        <v>411</v>
      </c>
      <c r="V34" s="1" t="s">
        <v>446</v>
      </c>
    </row>
    <row r="35" s="1" customFormat="1" spans="1:22">
      <c r="A35" s="3">
        <v>999228497236846</v>
      </c>
      <c r="B35" s="1" t="s">
        <v>611</v>
      </c>
      <c r="C35" s="1" t="s">
        <v>612</v>
      </c>
      <c r="D35" s="1" t="s">
        <v>613</v>
      </c>
      <c r="E35" s="1" t="s">
        <v>614</v>
      </c>
      <c r="F35" s="1" t="s">
        <v>396</v>
      </c>
      <c r="G35" s="1" t="s">
        <v>400</v>
      </c>
      <c r="H35" s="1" t="s">
        <v>401</v>
      </c>
      <c r="I35" s="1" t="s">
        <v>615</v>
      </c>
      <c r="J35" s="1" t="s">
        <v>30</v>
      </c>
      <c r="K35" s="1" t="s">
        <v>616</v>
      </c>
      <c r="L35" s="1" t="s">
        <v>616</v>
      </c>
      <c r="M35" s="1" t="s">
        <v>404</v>
      </c>
      <c r="N35" s="1" t="s">
        <v>404</v>
      </c>
      <c r="O35" s="1" t="s">
        <v>405</v>
      </c>
      <c r="P35" s="1" t="s">
        <v>406</v>
      </c>
      <c r="Q35" s="1" t="s">
        <v>407</v>
      </c>
      <c r="R35" s="1" t="s">
        <v>617</v>
      </c>
      <c r="S35" s="1" t="s">
        <v>409</v>
      </c>
      <c r="T35" s="1" t="s">
        <v>410</v>
      </c>
      <c r="U35" s="1" t="s">
        <v>411</v>
      </c>
      <c r="V35" s="1" t="s">
        <v>454</v>
      </c>
    </row>
    <row r="36" s="1" customFormat="1" spans="1:22">
      <c r="A36" s="3">
        <v>999228489399462</v>
      </c>
      <c r="B36" s="1" t="s">
        <v>618</v>
      </c>
      <c r="C36" s="1" t="s">
        <v>619</v>
      </c>
      <c r="D36" s="1" t="s">
        <v>620</v>
      </c>
      <c r="E36" s="1" t="s">
        <v>621</v>
      </c>
      <c r="F36" s="1" t="s">
        <v>485</v>
      </c>
      <c r="G36" s="1" t="s">
        <v>400</v>
      </c>
      <c r="H36" s="1" t="s">
        <v>401</v>
      </c>
      <c r="I36" s="1" t="s">
        <v>622</v>
      </c>
      <c r="J36" s="1" t="s">
        <v>30</v>
      </c>
      <c r="K36" s="1" t="s">
        <v>623</v>
      </c>
      <c r="L36" s="1" t="s">
        <v>623</v>
      </c>
      <c r="M36" s="1" t="s">
        <v>404</v>
      </c>
      <c r="N36" s="1" t="s">
        <v>404</v>
      </c>
      <c r="O36" s="1" t="s">
        <v>405</v>
      </c>
      <c r="P36" s="1" t="s">
        <v>406</v>
      </c>
      <c r="Q36" s="1" t="s">
        <v>407</v>
      </c>
      <c r="R36" s="1" t="s">
        <v>624</v>
      </c>
      <c r="S36" s="1" t="s">
        <v>409</v>
      </c>
      <c r="T36" s="1" t="s">
        <v>410</v>
      </c>
      <c r="U36" s="1" t="s">
        <v>411</v>
      </c>
      <c r="V36" s="1" t="s">
        <v>625</v>
      </c>
    </row>
    <row r="37" s="1" customFormat="1" spans="1:22">
      <c r="A37" s="3">
        <v>999228475318416</v>
      </c>
      <c r="B37" s="1" t="s">
        <v>626</v>
      </c>
      <c r="C37" s="1" t="s">
        <v>627</v>
      </c>
      <c r="D37" s="1" t="s">
        <v>536</v>
      </c>
      <c r="E37" s="1" t="s">
        <v>628</v>
      </c>
      <c r="F37" s="1" t="s">
        <v>442</v>
      </c>
      <c r="G37" s="1" t="s">
        <v>400</v>
      </c>
      <c r="H37" s="1" t="s">
        <v>401</v>
      </c>
      <c r="I37" s="1" t="s">
        <v>629</v>
      </c>
      <c r="J37" s="1" t="s">
        <v>30</v>
      </c>
      <c r="K37" s="1" t="s">
        <v>630</v>
      </c>
      <c r="L37" s="1" t="s">
        <v>630</v>
      </c>
      <c r="M37" s="1" t="s">
        <v>404</v>
      </c>
      <c r="N37" s="1" t="s">
        <v>404</v>
      </c>
      <c r="O37" s="1" t="s">
        <v>405</v>
      </c>
      <c r="P37" s="1" t="s">
        <v>406</v>
      </c>
      <c r="Q37" s="1" t="s">
        <v>407</v>
      </c>
      <c r="R37" s="1" t="s">
        <v>631</v>
      </c>
      <c r="S37" s="1" t="s">
        <v>409</v>
      </c>
      <c r="T37" s="1" t="s">
        <v>410</v>
      </c>
      <c r="U37" s="1" t="s">
        <v>411</v>
      </c>
      <c r="V37" s="1" t="s">
        <v>454</v>
      </c>
    </row>
    <row r="38" s="1" customFormat="1" spans="1:22">
      <c r="A38" s="3">
        <v>999228471826444</v>
      </c>
      <c r="B38" s="1" t="s">
        <v>626</v>
      </c>
      <c r="C38" s="1" t="s">
        <v>632</v>
      </c>
      <c r="D38" s="1" t="s">
        <v>633</v>
      </c>
      <c r="E38" s="1" t="s">
        <v>634</v>
      </c>
      <c r="F38" s="1" t="s">
        <v>396</v>
      </c>
      <c r="G38" s="1" t="s">
        <v>400</v>
      </c>
      <c r="H38" s="1" t="s">
        <v>401</v>
      </c>
      <c r="I38" s="1" t="s">
        <v>635</v>
      </c>
      <c r="J38" s="1" t="s">
        <v>30</v>
      </c>
      <c r="K38" s="1" t="s">
        <v>636</v>
      </c>
      <c r="L38" s="1" t="s">
        <v>636</v>
      </c>
      <c r="M38" s="1" t="s">
        <v>404</v>
      </c>
      <c r="N38" s="1" t="s">
        <v>404</v>
      </c>
      <c r="O38" s="1" t="s">
        <v>405</v>
      </c>
      <c r="P38" s="1" t="s">
        <v>406</v>
      </c>
      <c r="Q38" s="1" t="s">
        <v>407</v>
      </c>
      <c r="R38" s="1" t="s">
        <v>637</v>
      </c>
      <c r="S38" s="1" t="s">
        <v>409</v>
      </c>
      <c r="T38" s="1" t="s">
        <v>410</v>
      </c>
      <c r="U38" s="1" t="s">
        <v>419</v>
      </c>
      <c r="V38" s="1" t="s">
        <v>454</v>
      </c>
    </row>
    <row r="39" s="1" customFormat="1" spans="1:22">
      <c r="A39" s="3">
        <v>999228445204111</v>
      </c>
      <c r="B39" s="1" t="s">
        <v>638</v>
      </c>
      <c r="C39" s="1" t="s">
        <v>639</v>
      </c>
      <c r="D39" s="1" t="s">
        <v>599</v>
      </c>
      <c r="E39" s="1" t="s">
        <v>600</v>
      </c>
      <c r="F39" s="1" t="s">
        <v>396</v>
      </c>
      <c r="G39" s="1" t="s">
        <v>400</v>
      </c>
      <c r="H39" s="1" t="s">
        <v>401</v>
      </c>
      <c r="I39" s="1" t="s">
        <v>640</v>
      </c>
      <c r="J39" s="1" t="s">
        <v>30</v>
      </c>
      <c r="K39" s="1" t="s">
        <v>641</v>
      </c>
      <c r="L39" s="1" t="s">
        <v>641</v>
      </c>
      <c r="M39" s="1" t="s">
        <v>404</v>
      </c>
      <c r="N39" s="1" t="s">
        <v>404</v>
      </c>
      <c r="O39" s="1" t="s">
        <v>405</v>
      </c>
      <c r="P39" s="1" t="s">
        <v>406</v>
      </c>
      <c r="Q39" s="1" t="s">
        <v>407</v>
      </c>
      <c r="R39" s="1" t="s">
        <v>642</v>
      </c>
      <c r="S39" s="1" t="s">
        <v>409</v>
      </c>
      <c r="T39" s="1" t="s">
        <v>410</v>
      </c>
      <c r="U39" s="1" t="s">
        <v>411</v>
      </c>
      <c r="V39" s="1" t="s">
        <v>569</v>
      </c>
    </row>
    <row r="40" s="1" customFormat="1" spans="1:22">
      <c r="A40" s="3">
        <v>999228357524742</v>
      </c>
      <c r="B40" s="1" t="s">
        <v>643</v>
      </c>
      <c r="C40" s="1" t="s">
        <v>644</v>
      </c>
      <c r="D40" s="1" t="s">
        <v>645</v>
      </c>
      <c r="E40" s="1" t="s">
        <v>646</v>
      </c>
      <c r="F40" s="1" t="s">
        <v>396</v>
      </c>
      <c r="G40" s="1" t="s">
        <v>400</v>
      </c>
      <c r="H40" s="1" t="s">
        <v>401</v>
      </c>
      <c r="I40" s="1" t="s">
        <v>647</v>
      </c>
      <c r="J40" s="1" t="s">
        <v>30</v>
      </c>
      <c r="K40" s="1" t="s">
        <v>648</v>
      </c>
      <c r="L40" s="1" t="s">
        <v>648</v>
      </c>
      <c r="M40" s="1" t="s">
        <v>404</v>
      </c>
      <c r="N40" s="1" t="s">
        <v>404</v>
      </c>
      <c r="O40" s="1" t="s">
        <v>405</v>
      </c>
      <c r="P40" s="1" t="s">
        <v>406</v>
      </c>
      <c r="Q40" s="1" t="s">
        <v>407</v>
      </c>
      <c r="R40" s="1" t="s">
        <v>649</v>
      </c>
      <c r="S40" s="1" t="s">
        <v>409</v>
      </c>
      <c r="T40" s="1" t="s">
        <v>410</v>
      </c>
      <c r="U40" s="1" t="s">
        <v>411</v>
      </c>
      <c r="V40" s="1" t="s">
        <v>454</v>
      </c>
    </row>
    <row r="41" s="1" customFormat="1" spans="1:22">
      <c r="A41" s="3">
        <v>999228332828447</v>
      </c>
      <c r="B41" s="1" t="s">
        <v>650</v>
      </c>
      <c r="C41" s="1" t="s">
        <v>651</v>
      </c>
      <c r="D41" s="1" t="s">
        <v>620</v>
      </c>
      <c r="E41" s="1" t="s">
        <v>652</v>
      </c>
      <c r="F41" s="1" t="s">
        <v>485</v>
      </c>
      <c r="G41" s="1" t="s">
        <v>400</v>
      </c>
      <c r="H41" s="1" t="s">
        <v>401</v>
      </c>
      <c r="I41" s="1" t="s">
        <v>653</v>
      </c>
      <c r="J41" s="1" t="s">
        <v>30</v>
      </c>
      <c r="K41" s="1" t="s">
        <v>654</v>
      </c>
      <c r="L41" s="1" t="s">
        <v>654</v>
      </c>
      <c r="M41" s="1" t="s">
        <v>404</v>
      </c>
      <c r="N41" s="1" t="s">
        <v>404</v>
      </c>
      <c r="O41" s="1" t="s">
        <v>405</v>
      </c>
      <c r="P41" s="1" t="s">
        <v>406</v>
      </c>
      <c r="Q41" s="1" t="s">
        <v>407</v>
      </c>
      <c r="R41" s="1" t="s">
        <v>655</v>
      </c>
      <c r="S41" s="1" t="s">
        <v>409</v>
      </c>
      <c r="T41" s="1" t="s">
        <v>410</v>
      </c>
      <c r="U41" s="1" t="s">
        <v>411</v>
      </c>
      <c r="V41" s="1" t="s">
        <v>625</v>
      </c>
    </row>
    <row r="42" s="1" customFormat="1" spans="1:22">
      <c r="A42" s="3">
        <v>999228324538814</v>
      </c>
      <c r="B42" s="1" t="s">
        <v>650</v>
      </c>
      <c r="C42" s="1" t="s">
        <v>656</v>
      </c>
      <c r="D42" s="1" t="s">
        <v>657</v>
      </c>
      <c r="E42" s="1" t="s">
        <v>658</v>
      </c>
      <c r="F42" s="1" t="s">
        <v>396</v>
      </c>
      <c r="G42" s="1" t="s">
        <v>400</v>
      </c>
      <c r="H42" s="1" t="s">
        <v>401</v>
      </c>
      <c r="I42" s="1" t="s">
        <v>659</v>
      </c>
      <c r="J42" s="1" t="s">
        <v>30</v>
      </c>
      <c r="K42" s="1" t="s">
        <v>660</v>
      </c>
      <c r="L42" s="1" t="s">
        <v>660</v>
      </c>
      <c r="M42" s="1" t="s">
        <v>404</v>
      </c>
      <c r="N42" s="1" t="s">
        <v>404</v>
      </c>
      <c r="O42" s="1" t="s">
        <v>405</v>
      </c>
      <c r="P42" s="1" t="s">
        <v>406</v>
      </c>
      <c r="Q42" s="1" t="s">
        <v>407</v>
      </c>
      <c r="R42" s="1" t="s">
        <v>661</v>
      </c>
      <c r="S42" s="1" t="s">
        <v>409</v>
      </c>
      <c r="T42" s="1" t="s">
        <v>410</v>
      </c>
      <c r="U42" s="1" t="s">
        <v>411</v>
      </c>
      <c r="V42" s="1" t="s">
        <v>569</v>
      </c>
    </row>
    <row r="43" s="1" customFormat="1" spans="1:22">
      <c r="A43" s="3">
        <v>999228165396674</v>
      </c>
      <c r="B43" s="1" t="s">
        <v>662</v>
      </c>
      <c r="C43" s="1" t="s">
        <v>663</v>
      </c>
      <c r="D43" s="1" t="s">
        <v>664</v>
      </c>
      <c r="E43" s="1" t="s">
        <v>665</v>
      </c>
      <c r="F43" s="1" t="s">
        <v>666</v>
      </c>
      <c r="G43" s="1" t="s">
        <v>400</v>
      </c>
      <c r="H43" s="1" t="s">
        <v>401</v>
      </c>
      <c r="I43" s="1" t="s">
        <v>667</v>
      </c>
      <c r="J43" s="1" t="s">
        <v>30</v>
      </c>
      <c r="K43" s="1" t="s">
        <v>668</v>
      </c>
      <c r="L43" s="1" t="s">
        <v>668</v>
      </c>
      <c r="M43" s="1" t="s">
        <v>404</v>
      </c>
      <c r="N43" s="1" t="s">
        <v>404</v>
      </c>
      <c r="O43" s="1" t="s">
        <v>405</v>
      </c>
      <c r="P43" s="1" t="s">
        <v>406</v>
      </c>
      <c r="Q43" s="1" t="s">
        <v>407</v>
      </c>
      <c r="R43" s="1" t="s">
        <v>669</v>
      </c>
      <c r="S43" s="1" t="s">
        <v>409</v>
      </c>
      <c r="T43" s="1" t="s">
        <v>410</v>
      </c>
      <c r="U43" s="1" t="s">
        <v>411</v>
      </c>
      <c r="V43" s="1" t="s">
        <v>446</v>
      </c>
    </row>
    <row r="44" s="1" customFormat="1" spans="1:22">
      <c r="A44" s="3">
        <v>999227333204162</v>
      </c>
      <c r="B44" s="1" t="s">
        <v>670</v>
      </c>
      <c r="C44" s="1" t="s">
        <v>671</v>
      </c>
      <c r="D44" s="1" t="s">
        <v>672</v>
      </c>
      <c r="E44" s="1" t="s">
        <v>673</v>
      </c>
      <c r="F44" s="1" t="s">
        <v>485</v>
      </c>
      <c r="G44" s="1" t="s">
        <v>400</v>
      </c>
      <c r="H44" s="1" t="s">
        <v>401</v>
      </c>
      <c r="I44" s="1" t="s">
        <v>674</v>
      </c>
      <c r="J44" s="1" t="s">
        <v>30</v>
      </c>
      <c r="K44" s="1" t="s">
        <v>675</v>
      </c>
      <c r="L44" s="1" t="s">
        <v>675</v>
      </c>
      <c r="M44" s="1" t="s">
        <v>404</v>
      </c>
      <c r="N44" s="1" t="s">
        <v>404</v>
      </c>
      <c r="O44" s="1" t="s">
        <v>405</v>
      </c>
      <c r="P44" s="1" t="s">
        <v>406</v>
      </c>
      <c r="Q44" s="1" t="s">
        <v>407</v>
      </c>
      <c r="R44" s="1" t="s">
        <v>676</v>
      </c>
      <c r="S44" s="1" t="s">
        <v>409</v>
      </c>
      <c r="T44" s="1" t="s">
        <v>410</v>
      </c>
      <c r="U44" s="1" t="s">
        <v>411</v>
      </c>
      <c r="V44" s="1" t="s">
        <v>677</v>
      </c>
    </row>
    <row r="45" s="1" customFormat="1" spans="1:22">
      <c r="A45" s="3">
        <v>999226761560112</v>
      </c>
      <c r="B45" s="1" t="s">
        <v>678</v>
      </c>
      <c r="C45" s="1" t="s">
        <v>679</v>
      </c>
      <c r="D45" s="1" t="s">
        <v>680</v>
      </c>
      <c r="E45" s="1" t="s">
        <v>681</v>
      </c>
      <c r="F45" s="1" t="s">
        <v>485</v>
      </c>
      <c r="G45" s="1" t="s">
        <v>400</v>
      </c>
      <c r="H45" s="1" t="s">
        <v>401</v>
      </c>
      <c r="I45" s="1" t="s">
        <v>682</v>
      </c>
      <c r="J45" s="1" t="s">
        <v>30</v>
      </c>
      <c r="K45" s="1" t="s">
        <v>683</v>
      </c>
      <c r="L45" s="1" t="s">
        <v>683</v>
      </c>
      <c r="M45" s="1" t="s">
        <v>404</v>
      </c>
      <c r="N45" s="1" t="s">
        <v>404</v>
      </c>
      <c r="O45" s="1" t="s">
        <v>405</v>
      </c>
      <c r="P45" s="1" t="s">
        <v>406</v>
      </c>
      <c r="Q45" s="1" t="s">
        <v>407</v>
      </c>
      <c r="R45" s="1" t="s">
        <v>684</v>
      </c>
      <c r="S45" s="1" t="s">
        <v>409</v>
      </c>
      <c r="T45" s="1" t="s">
        <v>410</v>
      </c>
      <c r="U45" s="1" t="s">
        <v>411</v>
      </c>
      <c r="V45" s="1" t="s">
        <v>446</v>
      </c>
    </row>
    <row r="46" s="1" customFormat="1" spans="1:22">
      <c r="A46" s="3">
        <v>999226351249824</v>
      </c>
      <c r="B46" s="1" t="s">
        <v>685</v>
      </c>
      <c r="C46" s="1" t="s">
        <v>686</v>
      </c>
      <c r="D46" s="1" t="s">
        <v>687</v>
      </c>
      <c r="E46" s="1" t="s">
        <v>688</v>
      </c>
      <c r="F46" s="1" t="s">
        <v>396</v>
      </c>
      <c r="G46" s="1" t="s">
        <v>400</v>
      </c>
      <c r="H46" s="1" t="s">
        <v>401</v>
      </c>
      <c r="I46" s="1" t="s">
        <v>689</v>
      </c>
      <c r="J46" s="1" t="s">
        <v>30</v>
      </c>
      <c r="K46" s="1" t="s">
        <v>690</v>
      </c>
      <c r="L46" s="1" t="s">
        <v>690</v>
      </c>
      <c r="M46" s="1" t="s">
        <v>404</v>
      </c>
      <c r="N46" s="1" t="s">
        <v>404</v>
      </c>
      <c r="O46" s="1" t="s">
        <v>405</v>
      </c>
      <c r="P46" s="1" t="s">
        <v>406</v>
      </c>
      <c r="Q46" s="1" t="s">
        <v>407</v>
      </c>
      <c r="R46" s="1" t="s">
        <v>691</v>
      </c>
      <c r="S46" s="1" t="s">
        <v>409</v>
      </c>
      <c r="T46" s="1" t="s">
        <v>410</v>
      </c>
      <c r="U46" s="1" t="s">
        <v>411</v>
      </c>
      <c r="V46" s="1" t="s">
        <v>692</v>
      </c>
    </row>
    <row r="47" s="1" customFormat="1" spans="1:22">
      <c r="A47" s="3">
        <v>999226345340823</v>
      </c>
      <c r="B47" s="1" t="s">
        <v>693</v>
      </c>
      <c r="C47" s="1" t="s">
        <v>694</v>
      </c>
      <c r="D47" s="1" t="s">
        <v>695</v>
      </c>
      <c r="E47" s="1" t="s">
        <v>696</v>
      </c>
      <c r="F47" s="1" t="s">
        <v>396</v>
      </c>
      <c r="G47" s="1" t="s">
        <v>400</v>
      </c>
      <c r="H47" s="1" t="s">
        <v>401</v>
      </c>
      <c r="I47" s="1" t="s">
        <v>697</v>
      </c>
      <c r="J47" s="1" t="s">
        <v>30</v>
      </c>
      <c r="K47" s="1" t="s">
        <v>698</v>
      </c>
      <c r="L47" s="1" t="s">
        <v>698</v>
      </c>
      <c r="M47" s="1" t="s">
        <v>404</v>
      </c>
      <c r="N47" s="1" t="s">
        <v>404</v>
      </c>
      <c r="O47" s="1" t="s">
        <v>405</v>
      </c>
      <c r="P47" s="1" t="s">
        <v>406</v>
      </c>
      <c r="Q47" s="1" t="s">
        <v>407</v>
      </c>
      <c r="R47" s="1" t="s">
        <v>699</v>
      </c>
      <c r="S47" s="1" t="s">
        <v>409</v>
      </c>
      <c r="T47" s="1" t="s">
        <v>410</v>
      </c>
      <c r="U47" s="1" t="s">
        <v>411</v>
      </c>
      <c r="V47" s="1" t="s">
        <v>700</v>
      </c>
    </row>
    <row r="48" s="1" customFormat="1" spans="1:22">
      <c r="A48" s="3">
        <v>999226201915924</v>
      </c>
      <c r="B48" s="1" t="s">
        <v>701</v>
      </c>
      <c r="C48" s="1" t="s">
        <v>702</v>
      </c>
      <c r="D48" s="1" t="s">
        <v>703</v>
      </c>
      <c r="E48" s="1" t="s">
        <v>704</v>
      </c>
      <c r="F48" s="1" t="s">
        <v>426</v>
      </c>
      <c r="G48" s="1" t="s">
        <v>400</v>
      </c>
      <c r="H48" s="1" t="s">
        <v>401</v>
      </c>
      <c r="I48" s="1" t="s">
        <v>705</v>
      </c>
      <c r="J48" s="1" t="s">
        <v>30</v>
      </c>
      <c r="K48" s="1" t="s">
        <v>706</v>
      </c>
      <c r="L48" s="1" t="s">
        <v>706</v>
      </c>
      <c r="M48" s="1" t="s">
        <v>404</v>
      </c>
      <c r="N48" s="1" t="s">
        <v>404</v>
      </c>
      <c r="O48" s="1" t="s">
        <v>405</v>
      </c>
      <c r="P48" s="1" t="s">
        <v>406</v>
      </c>
      <c r="Q48" s="1" t="s">
        <v>407</v>
      </c>
      <c r="R48" s="1" t="s">
        <v>707</v>
      </c>
      <c r="S48" s="1" t="s">
        <v>409</v>
      </c>
      <c r="T48" s="1" t="s">
        <v>410</v>
      </c>
      <c r="U48" s="1" t="s">
        <v>411</v>
      </c>
      <c r="V48" s="1" t="s">
        <v>708</v>
      </c>
    </row>
    <row r="49" s="1" customFormat="1" spans="1:22">
      <c r="A49" s="3">
        <v>999226059759958</v>
      </c>
      <c r="B49" s="1" t="s">
        <v>709</v>
      </c>
      <c r="C49" s="1" t="s">
        <v>710</v>
      </c>
      <c r="D49" s="1" t="s">
        <v>711</v>
      </c>
      <c r="E49" s="1" t="s">
        <v>712</v>
      </c>
      <c r="F49" s="1" t="s">
        <v>396</v>
      </c>
      <c r="G49" s="1" t="s">
        <v>400</v>
      </c>
      <c r="H49" s="1" t="s">
        <v>401</v>
      </c>
      <c r="I49" s="1" t="s">
        <v>713</v>
      </c>
      <c r="J49" s="1" t="s">
        <v>30</v>
      </c>
      <c r="K49" s="1" t="s">
        <v>714</v>
      </c>
      <c r="L49" s="1" t="s">
        <v>714</v>
      </c>
      <c r="M49" s="1" t="s">
        <v>404</v>
      </c>
      <c r="N49" s="1" t="s">
        <v>404</v>
      </c>
      <c r="O49" s="1" t="s">
        <v>405</v>
      </c>
      <c r="P49" s="1" t="s">
        <v>406</v>
      </c>
      <c r="Q49" s="1" t="s">
        <v>407</v>
      </c>
      <c r="R49" s="1" t="s">
        <v>715</v>
      </c>
      <c r="S49" s="1" t="s">
        <v>409</v>
      </c>
      <c r="T49" s="1" t="s">
        <v>410</v>
      </c>
      <c r="U49" s="1" t="s">
        <v>411</v>
      </c>
      <c r="V49" s="1" t="s">
        <v>716</v>
      </c>
    </row>
    <row r="50" s="1" customFormat="1" spans="1:22">
      <c r="A50" s="3">
        <v>999225937150025</v>
      </c>
      <c r="B50" s="1" t="s">
        <v>717</v>
      </c>
      <c r="C50" s="1" t="s">
        <v>718</v>
      </c>
      <c r="D50" s="1" t="s">
        <v>719</v>
      </c>
      <c r="E50" s="1" t="s">
        <v>720</v>
      </c>
      <c r="F50" s="1" t="s">
        <v>442</v>
      </c>
      <c r="G50" s="1" t="s">
        <v>400</v>
      </c>
      <c r="H50" s="1" t="s">
        <v>401</v>
      </c>
      <c r="I50" s="1" t="s">
        <v>721</v>
      </c>
      <c r="J50" s="1" t="s">
        <v>30</v>
      </c>
      <c r="K50" s="1" t="s">
        <v>722</v>
      </c>
      <c r="L50" s="1" t="s">
        <v>722</v>
      </c>
      <c r="M50" s="1" t="s">
        <v>404</v>
      </c>
      <c r="N50" s="1" t="s">
        <v>404</v>
      </c>
      <c r="O50" s="1" t="s">
        <v>405</v>
      </c>
      <c r="P50" s="1" t="s">
        <v>406</v>
      </c>
      <c r="Q50" s="1" t="s">
        <v>407</v>
      </c>
      <c r="R50" s="1" t="s">
        <v>723</v>
      </c>
      <c r="S50" s="1" t="s">
        <v>409</v>
      </c>
      <c r="T50" s="1" t="s">
        <v>410</v>
      </c>
      <c r="U50" s="1" t="s">
        <v>419</v>
      </c>
      <c r="V50" s="1" t="s">
        <v>446</v>
      </c>
    </row>
    <row r="51" s="1" customFormat="1" spans="1:22">
      <c r="A51" s="3">
        <v>999225936363352</v>
      </c>
      <c r="B51" s="1" t="s">
        <v>717</v>
      </c>
      <c r="C51" s="1" t="s">
        <v>724</v>
      </c>
      <c r="D51" s="1" t="s">
        <v>719</v>
      </c>
      <c r="E51" s="1" t="s">
        <v>725</v>
      </c>
      <c r="F51" s="1" t="s">
        <v>442</v>
      </c>
      <c r="G51" s="1" t="s">
        <v>400</v>
      </c>
      <c r="H51" s="1" t="s">
        <v>401</v>
      </c>
      <c r="I51" s="1" t="s">
        <v>726</v>
      </c>
      <c r="J51" s="1" t="s">
        <v>30</v>
      </c>
      <c r="K51" s="1" t="s">
        <v>727</v>
      </c>
      <c r="L51" s="1" t="s">
        <v>727</v>
      </c>
      <c r="M51" s="1" t="s">
        <v>404</v>
      </c>
      <c r="N51" s="1" t="s">
        <v>404</v>
      </c>
      <c r="O51" s="1" t="s">
        <v>405</v>
      </c>
      <c r="P51" s="1" t="s">
        <v>406</v>
      </c>
      <c r="Q51" s="1" t="s">
        <v>407</v>
      </c>
      <c r="R51" s="1" t="s">
        <v>728</v>
      </c>
      <c r="S51" s="1" t="s">
        <v>409</v>
      </c>
      <c r="T51" s="1" t="s">
        <v>410</v>
      </c>
      <c r="U51" s="1" t="s">
        <v>419</v>
      </c>
      <c r="V51" s="1" t="s">
        <v>446</v>
      </c>
    </row>
    <row r="52" s="1" customFormat="1" spans="1:22">
      <c r="A52" s="3">
        <v>999225843705750</v>
      </c>
      <c r="B52" s="1" t="s">
        <v>729</v>
      </c>
      <c r="C52" s="1" t="s">
        <v>730</v>
      </c>
      <c r="D52" s="1" t="s">
        <v>731</v>
      </c>
      <c r="E52" s="1" t="s">
        <v>732</v>
      </c>
      <c r="F52" s="1" t="s">
        <v>485</v>
      </c>
      <c r="G52" s="1" t="s">
        <v>400</v>
      </c>
      <c r="H52" s="1" t="s">
        <v>401</v>
      </c>
      <c r="I52" s="1" t="s">
        <v>733</v>
      </c>
      <c r="J52" s="1" t="s">
        <v>30</v>
      </c>
      <c r="K52" s="1" t="s">
        <v>734</v>
      </c>
      <c r="L52" s="1" t="s">
        <v>734</v>
      </c>
      <c r="M52" s="1" t="s">
        <v>404</v>
      </c>
      <c r="N52" s="1" t="s">
        <v>404</v>
      </c>
      <c r="O52" s="1" t="s">
        <v>405</v>
      </c>
      <c r="P52" s="1" t="s">
        <v>406</v>
      </c>
      <c r="Q52" s="1" t="s">
        <v>407</v>
      </c>
      <c r="R52" s="1" t="s">
        <v>735</v>
      </c>
      <c r="S52" s="1" t="s">
        <v>409</v>
      </c>
      <c r="T52" s="1" t="s">
        <v>410</v>
      </c>
      <c r="U52" s="1" t="s">
        <v>411</v>
      </c>
      <c r="V52" s="1" t="s">
        <v>736</v>
      </c>
    </row>
    <row r="53" s="1" customFormat="1" spans="1:22">
      <c r="A53" s="3">
        <v>999225679361147</v>
      </c>
      <c r="B53" s="1" t="s">
        <v>737</v>
      </c>
      <c r="C53" s="1" t="s">
        <v>738</v>
      </c>
      <c r="D53" s="1" t="s">
        <v>739</v>
      </c>
      <c r="E53" s="1" t="s">
        <v>740</v>
      </c>
      <c r="F53" s="1" t="s">
        <v>442</v>
      </c>
      <c r="G53" s="1" t="s">
        <v>400</v>
      </c>
      <c r="H53" s="1" t="s">
        <v>401</v>
      </c>
      <c r="I53" s="1" t="s">
        <v>741</v>
      </c>
      <c r="J53" s="1" t="s">
        <v>30</v>
      </c>
      <c r="K53" s="1" t="s">
        <v>742</v>
      </c>
      <c r="L53" s="1" t="s">
        <v>742</v>
      </c>
      <c r="M53" s="1" t="s">
        <v>404</v>
      </c>
      <c r="N53" s="1" t="s">
        <v>404</v>
      </c>
      <c r="O53" s="1" t="s">
        <v>405</v>
      </c>
      <c r="P53" s="1" t="s">
        <v>406</v>
      </c>
      <c r="Q53" s="1" t="s">
        <v>407</v>
      </c>
      <c r="R53" s="1" t="s">
        <v>743</v>
      </c>
      <c r="S53" s="1" t="s">
        <v>409</v>
      </c>
      <c r="T53" s="1" t="s">
        <v>410</v>
      </c>
      <c r="U53" s="1" t="s">
        <v>411</v>
      </c>
      <c r="V53" s="1" t="s">
        <v>583</v>
      </c>
    </row>
    <row r="54" s="1" customFormat="1" spans="1:22">
      <c r="A54" s="3">
        <v>999225659346477</v>
      </c>
      <c r="B54" s="1" t="s">
        <v>737</v>
      </c>
      <c r="C54" s="1" t="s">
        <v>744</v>
      </c>
      <c r="D54" s="1" t="s">
        <v>745</v>
      </c>
      <c r="E54" s="1" t="s">
        <v>746</v>
      </c>
      <c r="F54" s="1" t="s">
        <v>396</v>
      </c>
      <c r="G54" s="1" t="s">
        <v>400</v>
      </c>
      <c r="H54" s="1" t="s">
        <v>401</v>
      </c>
      <c r="I54" s="1" t="s">
        <v>747</v>
      </c>
      <c r="J54" s="1" t="s">
        <v>30</v>
      </c>
      <c r="K54" s="1" t="s">
        <v>748</v>
      </c>
      <c r="L54" s="1" t="s">
        <v>748</v>
      </c>
      <c r="M54" s="1" t="s">
        <v>404</v>
      </c>
      <c r="N54" s="1" t="s">
        <v>404</v>
      </c>
      <c r="O54" s="1" t="s">
        <v>405</v>
      </c>
      <c r="P54" s="1" t="s">
        <v>406</v>
      </c>
      <c r="Q54" s="1" t="s">
        <v>407</v>
      </c>
      <c r="R54" s="1" t="s">
        <v>749</v>
      </c>
      <c r="S54" s="1" t="s">
        <v>409</v>
      </c>
      <c r="T54" s="1" t="s">
        <v>410</v>
      </c>
      <c r="U54" s="1" t="s">
        <v>411</v>
      </c>
      <c r="V54" s="1" t="s">
        <v>454</v>
      </c>
    </row>
    <row r="55" s="1" customFormat="1" spans="1:22">
      <c r="A55" s="3">
        <v>999225501860274</v>
      </c>
      <c r="B55" s="1" t="s">
        <v>750</v>
      </c>
      <c r="C55" s="1" t="s">
        <v>751</v>
      </c>
      <c r="D55" s="1" t="s">
        <v>752</v>
      </c>
      <c r="E55" s="1" t="s">
        <v>753</v>
      </c>
      <c r="F55" s="1" t="s">
        <v>666</v>
      </c>
      <c r="G55" s="1" t="s">
        <v>400</v>
      </c>
      <c r="H55" s="1" t="s">
        <v>401</v>
      </c>
      <c r="I55" s="1" t="s">
        <v>754</v>
      </c>
      <c r="J55" s="1" t="s">
        <v>30</v>
      </c>
      <c r="K55" s="1" t="s">
        <v>755</v>
      </c>
      <c r="L55" s="1" t="s">
        <v>755</v>
      </c>
      <c r="M55" s="1" t="s">
        <v>404</v>
      </c>
      <c r="N55" s="1" t="s">
        <v>404</v>
      </c>
      <c r="O55" s="1" t="s">
        <v>405</v>
      </c>
      <c r="P55" s="1" t="s">
        <v>406</v>
      </c>
      <c r="Q55" s="1" t="s">
        <v>407</v>
      </c>
      <c r="R55" s="1" t="s">
        <v>756</v>
      </c>
      <c r="S55" s="1" t="s">
        <v>409</v>
      </c>
      <c r="T55" s="1" t="s">
        <v>410</v>
      </c>
      <c r="U55" s="1" t="s">
        <v>411</v>
      </c>
      <c r="V55" s="1" t="s">
        <v>446</v>
      </c>
    </row>
    <row r="56" s="1" customFormat="1" spans="1:22">
      <c r="A56" s="3">
        <v>999225497201585</v>
      </c>
      <c r="B56" s="1" t="s">
        <v>757</v>
      </c>
      <c r="C56" s="1" t="s">
        <v>758</v>
      </c>
      <c r="D56" s="1" t="s">
        <v>759</v>
      </c>
      <c r="E56" s="1" t="s">
        <v>760</v>
      </c>
      <c r="F56" s="1" t="s">
        <v>465</v>
      </c>
      <c r="G56" s="1" t="s">
        <v>400</v>
      </c>
      <c r="H56" s="1" t="s">
        <v>401</v>
      </c>
      <c r="I56" s="1" t="s">
        <v>761</v>
      </c>
      <c r="J56" s="1" t="s">
        <v>30</v>
      </c>
      <c r="K56" s="1" t="s">
        <v>762</v>
      </c>
      <c r="L56" s="1" t="s">
        <v>762</v>
      </c>
      <c r="M56" s="1" t="s">
        <v>404</v>
      </c>
      <c r="N56" s="1" t="s">
        <v>404</v>
      </c>
      <c r="O56" s="1" t="s">
        <v>405</v>
      </c>
      <c r="P56" s="1" t="s">
        <v>406</v>
      </c>
      <c r="Q56" s="1" t="s">
        <v>407</v>
      </c>
      <c r="R56" s="1" t="s">
        <v>763</v>
      </c>
      <c r="S56" s="1" t="s">
        <v>409</v>
      </c>
      <c r="T56" s="1" t="s">
        <v>410</v>
      </c>
      <c r="U56" s="1" t="s">
        <v>411</v>
      </c>
      <c r="V56" s="1" t="s">
        <v>454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2024-02-17T01:53:42Z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260394F1EFFB4A1291BB2E15739C50F2_12</vt:lpwstr>
  </property>
</Properties>
</file>