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<sst xmlns="http://schemas.openxmlformats.org/spreadsheetml/2006/main" count="234" uniqueCount="127">
  <si>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</si>
  <si>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</si>
  <si>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</si>
  <si>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</si>
  <si>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</si>
  <si>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</si>
  <si>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</si>
  <si>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</si>
  <si>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</si>
  <si>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</si>
  <si>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</si>
  <si>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</si>
  <si>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</si>
  <si>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</si>
  <si>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</si>
  <si>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</si>
  <si>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</si>
  <si>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</si>
  <si>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</si>
  <si>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</si>
  <si>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</si>
  <si>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</si>
  <si>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</si>
  <si>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</si>
  <si>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</si>
  <si>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999229466128496	</t>
  </si>
  <si>
    <t>Ctrip</t>
  </si>
  <si>
    <t>正常</t>
  </si>
  <si>
    <t>[香港]香港九龙酒店(The Kowloon Hotel)(9826444)</t>
  </si>
  <si>
    <t>豪华房(至少提前5天预订)(至少连住2晚及以上)&lt;双人入住&gt;&lt;内宾&gt;&lt;无早&gt;</t>
  </si>
  <si>
    <t>CNY</t>
  </si>
  <si>
    <t>LI/DADA</t>
  </si>
  <si>
    <t>CA363240218CNY</t>
  </si>
  <si>
    <t>未提现</t>
  </si>
  <si>
    <t>携程开票</t>
  </si>
  <si>
    <t xml:space="preserve">4543439	</t>
  </si>
  <si>
    <t xml:space="preserve">	</t>
  </si>
  <si>
    <t xml:space="preserve">999229545240599	</t>
  </si>
  <si>
    <t>[香港]香港都会海逸酒店(Harbour Plaza Metropolis)(5347164)</t>
  </si>
  <si>
    <t>高级房(至少提前7天预订)(至少连住2晚及以上)&lt;双人入住&gt;&lt;内宾&gt;&lt;无早&gt;</t>
  </si>
  <si>
    <t>YUE/SITONG</t>
  </si>
  <si>
    <t xml:space="preserve">4564450	</t>
  </si>
  <si>
    <t xml:space="preserve">6396415	</t>
  </si>
  <si>
    <t xml:space="preserve">999229805462501	</t>
  </si>
  <si>
    <t>高级房（双人床）(至少提前5天预订)(至少连住2晚及以上)&lt;双人入住&gt;&lt;内宾&gt;&lt;无早&gt;</t>
  </si>
  <si>
    <t>Chi/Lijun,Wang/Jingtong</t>
  </si>
  <si>
    <t xml:space="preserve">4613487	</t>
  </si>
  <si>
    <t xml:space="preserve">999229846958690	</t>
  </si>
  <si>
    <t>xiong/Manchen</t>
  </si>
  <si>
    <t xml:space="preserve">4627772	</t>
  </si>
  <si>
    <t xml:space="preserve">999229931318608	</t>
  </si>
  <si>
    <t>[香港]香港九龙海湾酒店(Kowloon Harbourfront Hotel)(25665271)</t>
  </si>
  <si>
    <t>双卧室城景套房(至少提前7天预订)(至少连住2晚及以上)&lt;三人入住&gt;&lt;内宾&gt;&lt;无早&gt;</t>
  </si>
  <si>
    <t>ZHAO/NA,DONG/QIYUAN,DONG/ZHAOKUN</t>
  </si>
  <si>
    <t xml:space="preserve">4646334	</t>
  </si>
  <si>
    <t xml:space="preserve">503491	</t>
  </si>
  <si>
    <t xml:space="preserve">999230052411250	</t>
  </si>
  <si>
    <t>[梅州]梅州昌盛豪生大酒店(45834822)</t>
  </si>
  <si>
    <t>柚见汝——非遗大床房&lt;超值特惠&gt;&lt;双人入住&gt;&lt;双早&gt;</t>
  </si>
  <si>
    <t>江海</t>
  </si>
  <si>
    <t>，</t>
  </si>
  <si>
    <t>202401312138270079</t>
  </si>
  <si>
    <t>A240218102205481</t>
  </si>
  <si>
    <t>房集：i240218102054  497元</t>
  </si>
  <si>
    <t>CNY / HKD 当前参考汇率: 1.084410514</t>
  </si>
  <si>
    <t>总计： 11278 CNY/
12229.98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</si>
  <si>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</si>
  <si>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</si>
  <si>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</si>
  <si>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</si>
  <si>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</si>
  <si>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</si>
  <si>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</si>
  <si>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</si>
  <si>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</si>
  <si>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</si>
  <si>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</si>
  <si>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</si>
  <si>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</si>
  <si>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</si>
  <si>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</si>
  <si>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</si>
  <si>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</si>
  <si>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</si>
  <si>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</si>
  <si>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2024-01-25</t>
  </si>
  <si>
    <t>4646334</t>
  </si>
  <si>
    <t>香港九龙海湾酒店</t>
  </si>
  <si>
    <t>ZHAO NA,DONG QIYUAN,DONG ZHAOKUN</t>
  </si>
  <si>
    <t>2024-02-01</t>
  </si>
  <si>
    <t>2024-02-03</t>
  </si>
  <si>
    <t>退房日周结</t>
  </si>
  <si>
    <t>1919.00</t>
  </si>
  <si>
    <t>RMB</t>
  </si>
  <si>
    <t>0</t>
  </si>
  <si>
    <t>0.00</t>
  </si>
  <si>
    <t>携程国内直连(DD)</t>
  </si>
  <si>
    <t>01.011249</t>
  </si>
  <si>
    <t>2024-01-26 16:29:29</t>
  </si>
  <si>
    <t>否</t>
  </si>
  <si>
    <t>汇智国际旅游发展有限公司</t>
  </si>
  <si>
    <t>直连</t>
  </si>
  <si>
    <t>中国</t>
  </si>
  <si>
    <t>2024-01-22</t>
  </si>
  <si>
    <t>4627772</t>
  </si>
  <si>
    <t>香港都会海逸酒店</t>
  </si>
  <si>
    <t>xiong Manchen</t>
  </si>
  <si>
    <t>1667.00</t>
  </si>
  <si>
    <t>2024-01-22 15:09:41</t>
  </si>
  <si>
    <t>2024-01-18</t>
  </si>
  <si>
    <t>4613487</t>
  </si>
  <si>
    <t>香港九龙酒店</t>
  </si>
  <si>
    <t>Chi Lijun,Wang Jingtong</t>
  </si>
  <si>
    <t>1718.00</t>
  </si>
  <si>
    <t>2024-01-19 11:32:56</t>
  </si>
  <si>
    <t>2024-01-08</t>
  </si>
  <si>
    <t>4564450</t>
  </si>
  <si>
    <t>YUE SITONG</t>
  </si>
  <si>
    <t>2024-01-31</t>
  </si>
  <si>
    <t>2253.00</t>
  </si>
  <si>
    <t>2024-01-19 16:00:53</t>
  </si>
  <si>
    <t>2024-01-04</t>
  </si>
  <si>
    <t>4543439</t>
  </si>
  <si>
    <t>LI DADA</t>
  </si>
  <si>
    <t>2024-01-30</t>
  </si>
  <si>
    <t>3224.00</t>
  </si>
  <si>
    <t>2024-01-06 09:53:04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</si>
</sst>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176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  <xf numFmtId="0" fontId="0" fillId="0" borderId="0" xfId="0" applyFill="1" applyAlignmen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20</xdr:row>
      <xdr:rowOff>0</xdr:rowOff>
    </xdr:from>
    <xdr:to>
      <xdr:col>15</xdr:col>
      <xdr:colOff>200025</xdr:colOff>
      <xdr:row>50</xdr:row>
      <xdr:rowOff>9525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257550"/>
          <a:ext cx="10925175" cy="51530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7"/>
  <sheetViews>
    <sheetView workbookViewId="0">
      <selection activeCell="A1" sqref="$A1:$XFD1048576"/>
    </sheetView>
  </sheetViews>
  <sheetFormatPr defaultColWidth="9" defaultRowHeight="13.5" outlineLevelRow="6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45321</v>
      </c>
      <c r="G2" s="6">
        <v>45325</v>
      </c>
      <c r="H2" s="4">
        <v>1</v>
      </c>
      <c r="I2" s="4">
        <v>4</v>
      </c>
      <c r="J2" s="4">
        <v>4</v>
      </c>
      <c r="K2" s="4" t="s">
        <v>30</v>
      </c>
      <c r="L2" s="4">
        <v>3224</v>
      </c>
      <c r="M2" s="4">
        <v>3224</v>
      </c>
      <c r="N2" s="4" t="s">
        <v>31</v>
      </c>
      <c r="O2" s="4" t="s">
        <v>32</v>
      </c>
      <c r="P2" s="4" t="s">
        <v>33</v>
      </c>
      <c r="Q2" s="4">
        <v>0</v>
      </c>
      <c r="R2" s="8">
        <v>45295.0000115741</v>
      </c>
      <c r="S2" s="6">
        <v>45340</v>
      </c>
      <c r="T2" s="4" t="s">
        <v>34</v>
      </c>
      <c r="U2" s="4">
        <v>3224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45322</v>
      </c>
      <c r="G3" s="6">
        <v>45325</v>
      </c>
      <c r="H3" s="4">
        <v>1</v>
      </c>
      <c r="I3" s="4">
        <v>3</v>
      </c>
      <c r="J3" s="4">
        <v>3</v>
      </c>
      <c r="K3" s="4" t="s">
        <v>30</v>
      </c>
      <c r="L3" s="4">
        <v>2253</v>
      </c>
      <c r="M3" s="4">
        <v>2253</v>
      </c>
      <c r="N3" s="4" t="s">
        <v>40</v>
      </c>
      <c r="O3" s="4" t="s">
        <v>32</v>
      </c>
      <c r="P3" s="4" t="s">
        <v>33</v>
      </c>
      <c r="Q3" s="4">
        <v>0</v>
      </c>
      <c r="R3" s="8">
        <v>45299.0000115741</v>
      </c>
      <c r="S3" s="6">
        <v>45340</v>
      </c>
      <c r="T3" s="4" t="s">
        <v>34</v>
      </c>
      <c r="U3" s="4">
        <v>2253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28</v>
      </c>
      <c r="E4" s="4" t="s">
        <v>44</v>
      </c>
      <c r="F4" s="6">
        <v>45323</v>
      </c>
      <c r="G4" s="6">
        <v>45325</v>
      </c>
      <c r="H4" s="4">
        <v>1</v>
      </c>
      <c r="I4" s="4">
        <v>2</v>
      </c>
      <c r="J4" s="4">
        <v>2</v>
      </c>
      <c r="K4" s="4" t="s">
        <v>30</v>
      </c>
      <c r="L4" s="4">
        <v>1718</v>
      </c>
      <c r="M4" s="4">
        <v>1718</v>
      </c>
      <c r="N4" s="4" t="s">
        <v>45</v>
      </c>
      <c r="O4" s="4" t="s">
        <v>32</v>
      </c>
      <c r="P4" s="4" t="s">
        <v>33</v>
      </c>
      <c r="Q4" s="4">
        <v>0</v>
      </c>
      <c r="R4" s="8">
        <v>45309.0000115741</v>
      </c>
      <c r="S4" s="6">
        <v>45340</v>
      </c>
      <c r="T4" s="4" t="s">
        <v>34</v>
      </c>
      <c r="U4" s="4">
        <v>1718</v>
      </c>
      <c r="V4" s="4">
        <v>0</v>
      </c>
      <c r="W4" s="4">
        <v>0</v>
      </c>
      <c r="X4" s="4" t="s">
        <v>46</v>
      </c>
      <c r="Y4" s="4" t="s">
        <v>36</v>
      </c>
    </row>
    <row r="5" s="4" customFormat="1" spans="1:25">
      <c r="A5" s="4" t="s">
        <v>47</v>
      </c>
      <c r="B5" s="4" t="s">
        <v>26</v>
      </c>
      <c r="C5" s="4" t="s">
        <v>27</v>
      </c>
      <c r="D5" s="4" t="s">
        <v>38</v>
      </c>
      <c r="E5" s="4" t="s">
        <v>39</v>
      </c>
      <c r="F5" s="6">
        <v>45323</v>
      </c>
      <c r="G5" s="6">
        <v>45325</v>
      </c>
      <c r="H5" s="4">
        <v>1</v>
      </c>
      <c r="I5" s="4">
        <v>2</v>
      </c>
      <c r="J5" s="4">
        <v>2</v>
      </c>
      <c r="K5" s="4" t="s">
        <v>30</v>
      </c>
      <c r="L5" s="4">
        <v>1667</v>
      </c>
      <c r="M5" s="4">
        <v>1667</v>
      </c>
      <c r="N5" s="4" t="s">
        <v>48</v>
      </c>
      <c r="O5" s="4" t="s">
        <v>32</v>
      </c>
      <c r="P5" s="4" t="s">
        <v>33</v>
      </c>
      <c r="Q5" s="4">
        <v>0</v>
      </c>
      <c r="R5" s="8">
        <v>45313</v>
      </c>
      <c r="S5" s="6">
        <v>45340</v>
      </c>
      <c r="T5" s="4" t="s">
        <v>34</v>
      </c>
      <c r="U5" s="4">
        <v>1667</v>
      </c>
      <c r="V5" s="4">
        <v>0</v>
      </c>
      <c r="W5" s="4">
        <v>0</v>
      </c>
      <c r="X5" s="4" t="s">
        <v>49</v>
      </c>
      <c r="Y5" s="4" t="s">
        <v>36</v>
      </c>
    </row>
    <row r="6" s="4" customFormat="1" spans="1:25">
      <c r="A6" s="4" t="s">
        <v>50</v>
      </c>
      <c r="B6" s="4" t="s">
        <v>26</v>
      </c>
      <c r="C6" s="4" t="s">
        <v>27</v>
      </c>
      <c r="D6" s="4" t="s">
        <v>51</v>
      </c>
      <c r="E6" s="4" t="s">
        <v>52</v>
      </c>
      <c r="F6" s="6">
        <v>45323</v>
      </c>
      <c r="G6" s="6">
        <v>45325</v>
      </c>
      <c r="H6" s="4">
        <v>1</v>
      </c>
      <c r="I6" s="4">
        <v>2</v>
      </c>
      <c r="J6" s="4">
        <v>2</v>
      </c>
      <c r="K6" s="4" t="s">
        <v>30</v>
      </c>
      <c r="L6" s="4">
        <v>1919</v>
      </c>
      <c r="M6" s="4">
        <v>1919</v>
      </c>
      <c r="N6" s="4" t="s">
        <v>53</v>
      </c>
      <c r="O6" s="4" t="s">
        <v>32</v>
      </c>
      <c r="P6" s="4" t="s">
        <v>33</v>
      </c>
      <c r="Q6" s="4">
        <v>0</v>
      </c>
      <c r="R6" s="8">
        <v>45316</v>
      </c>
      <c r="S6" s="6">
        <v>45340</v>
      </c>
      <c r="T6" s="4" t="s">
        <v>34</v>
      </c>
      <c r="U6" s="4">
        <v>1919</v>
      </c>
      <c r="V6" s="4">
        <v>0</v>
      </c>
      <c r="W6" s="4">
        <v>0</v>
      </c>
      <c r="X6" s="4" t="s">
        <v>54</v>
      </c>
      <c r="Y6" s="4" t="s">
        <v>55</v>
      </c>
    </row>
    <row r="7" s="4" customFormat="1" spans="1:25">
      <c r="A7" s="4" t="s">
        <v>56</v>
      </c>
      <c r="B7" s="4" t="s">
        <v>26</v>
      </c>
      <c r="C7" s="4" t="s">
        <v>27</v>
      </c>
      <c r="D7" s="4" t="s">
        <v>57</v>
      </c>
      <c r="E7" s="4" t="s">
        <v>58</v>
      </c>
      <c r="F7" s="6">
        <v>45324</v>
      </c>
      <c r="G7" s="6">
        <v>45325</v>
      </c>
      <c r="H7" s="4">
        <v>1</v>
      </c>
      <c r="I7" s="4">
        <v>1</v>
      </c>
      <c r="J7" s="4">
        <v>1</v>
      </c>
      <c r="K7" s="4" t="s">
        <v>30</v>
      </c>
      <c r="L7" s="4">
        <v>497</v>
      </c>
      <c r="M7" s="4">
        <v>497</v>
      </c>
      <c r="N7" s="4" t="s">
        <v>59</v>
      </c>
      <c r="O7" s="4" t="s">
        <v>32</v>
      </c>
      <c r="P7" s="4" t="s">
        <v>33</v>
      </c>
      <c r="Q7" s="4">
        <v>0</v>
      </c>
      <c r="R7" s="8">
        <v>45322.0000115741</v>
      </c>
      <c r="S7" s="6">
        <v>45340</v>
      </c>
      <c r="T7" s="4" t="s">
        <v>34</v>
      </c>
      <c r="U7" s="4">
        <v>497</v>
      </c>
      <c r="V7" s="4">
        <v>0</v>
      </c>
      <c r="W7" s="4">
        <v>0</v>
      </c>
      <c r="X7" s="4" t="s">
        <v>36</v>
      </c>
      <c r="Y7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7"/>
  <sheetViews>
    <sheetView tabSelected="1" workbookViewId="0">
      <selection activeCell="I14" sqref="I14"/>
    </sheetView>
  </sheetViews>
  <sheetFormatPr defaultColWidth="9" defaultRowHeight="13.5"/>
  <cols>
    <col min="1" max="1" width="12.625" style="4"/>
    <col min="2" max="2" width="10.375" style="4"/>
    <col min="3" max="4" width="9.375" style="4"/>
    <col min="5" max="16363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60</v>
      </c>
    </row>
    <row r="2" s="4" customFormat="1" spans="1:9">
      <c r="A2" s="5">
        <v>999229466128496</v>
      </c>
      <c r="B2" s="6">
        <v>45321</v>
      </c>
      <c r="C2" s="6">
        <v>45325</v>
      </c>
      <c r="D2" s="4">
        <v>3224</v>
      </c>
      <c r="E2" s="4" t="str">
        <f>VLOOKUP(A2,HOP!A:L,12,0)</f>
        <v>3224.00</v>
      </c>
      <c r="F2" s="4" t="str">
        <f>VLOOKUP(A2,HOP!A:C,3,0)</f>
        <v>4543439</v>
      </c>
      <c r="G2" s="4">
        <f>D2-E2</f>
        <v>0</v>
      </c>
      <c r="H2" s="4" t="str">
        <f>$H$1&amp;F2</f>
        <v>，4543439</v>
      </c>
      <c r="I2" s="4" t="str">
        <f>VLOOKUP(A2,HOP!A:U,21,0)</f>
        <v>直连</v>
      </c>
    </row>
    <row r="3" s="4" customFormat="1" spans="1:9">
      <c r="A3" s="5">
        <v>999229545240599</v>
      </c>
      <c r="B3" s="6">
        <v>45322</v>
      </c>
      <c r="C3" s="6">
        <v>45325</v>
      </c>
      <c r="D3" s="4">
        <v>2253</v>
      </c>
      <c r="E3" s="4" t="str">
        <f>VLOOKUP(A3,HOP!A:L,12,0)</f>
        <v>2253.00</v>
      </c>
      <c r="F3" s="4" t="str">
        <f>VLOOKUP(A3,HOP!A:C,3,0)</f>
        <v>4564450</v>
      </c>
      <c r="G3" s="4">
        <f>D3-E3</f>
        <v>0</v>
      </c>
      <c r="H3" s="4" t="str">
        <f>$H$1&amp;F3</f>
        <v>，4564450</v>
      </c>
      <c r="I3" s="4" t="str">
        <f>VLOOKUP(A3,HOP!A:U,21,0)</f>
        <v>直连</v>
      </c>
    </row>
    <row r="4" s="4" customFormat="1" spans="1:9">
      <c r="A4" s="5">
        <v>999229805462501</v>
      </c>
      <c r="B4" s="6">
        <v>45323</v>
      </c>
      <c r="C4" s="6">
        <v>45325</v>
      </c>
      <c r="D4" s="4">
        <v>1718</v>
      </c>
      <c r="E4" s="4" t="str">
        <f>VLOOKUP(A4,HOP!A:L,12,0)</f>
        <v>1718.00</v>
      </c>
      <c r="F4" s="4" t="str">
        <f>VLOOKUP(A4,HOP!A:C,3,0)</f>
        <v>4613487</v>
      </c>
      <c r="G4" s="4">
        <f>D4-E4</f>
        <v>0</v>
      </c>
      <c r="H4" s="4" t="str">
        <f>$H$1&amp;F4</f>
        <v>，4613487</v>
      </c>
      <c r="I4" s="4" t="str">
        <f>VLOOKUP(A4,HOP!A:U,21,0)</f>
        <v>直连</v>
      </c>
    </row>
    <row r="5" s="4" customFormat="1" spans="1:9">
      <c r="A5" s="5">
        <v>999229846958690</v>
      </c>
      <c r="B5" s="6">
        <v>45323</v>
      </c>
      <c r="C5" s="6">
        <v>45325</v>
      </c>
      <c r="D5" s="4">
        <v>1667</v>
      </c>
      <c r="E5" s="4" t="str">
        <f>VLOOKUP(A5,HOP!A:L,12,0)</f>
        <v>1667.00</v>
      </c>
      <c r="F5" s="4" t="str">
        <f>VLOOKUP(A5,HOP!A:C,3,0)</f>
        <v>4627772</v>
      </c>
      <c r="G5" s="4">
        <f>D5-E5</f>
        <v>0</v>
      </c>
      <c r="H5" s="4" t="str">
        <f>$H$1&amp;F5</f>
        <v>，4627772</v>
      </c>
      <c r="I5" s="4" t="str">
        <f>VLOOKUP(A5,HOP!A:U,21,0)</f>
        <v>直连</v>
      </c>
    </row>
    <row r="6" s="4" customFormat="1" spans="1:9">
      <c r="A6" s="5">
        <v>999229931318608</v>
      </c>
      <c r="B6" s="6">
        <v>45323</v>
      </c>
      <c r="C6" s="6">
        <v>45325</v>
      </c>
      <c r="D6" s="4">
        <v>1919</v>
      </c>
      <c r="E6" s="4" t="str">
        <f>VLOOKUP(A6,HOP!A:L,12,0)</f>
        <v>1919.00</v>
      </c>
      <c r="F6" s="4" t="str">
        <f>VLOOKUP(A6,HOP!A:C,3,0)</f>
        <v>4646334</v>
      </c>
      <c r="G6" s="4">
        <f>D6-E6</f>
        <v>0</v>
      </c>
      <c r="H6" s="4" t="str">
        <f>$H$1&amp;F6</f>
        <v>，4646334</v>
      </c>
      <c r="I6" s="4" t="str">
        <f>VLOOKUP(A6,HOP!A:U,21,0)</f>
        <v>直连</v>
      </c>
    </row>
    <row r="7" s="4" customFormat="1" hidden="1" spans="1:10">
      <c r="A7" s="5">
        <v>999230052411250</v>
      </c>
      <c r="B7" s="6">
        <v>45324</v>
      </c>
      <c r="C7" s="6">
        <v>45325</v>
      </c>
      <c r="D7" s="4">
        <v>497</v>
      </c>
      <c r="E7" s="7">
        <v>497</v>
      </c>
      <c r="F7" s="9" t="s">
        <v>61</v>
      </c>
      <c r="G7" s="4">
        <f>D7-E7</f>
        <v>0</v>
      </c>
      <c r="H7" s="4" t="str">
        <f>$H$1&amp;F7</f>
        <v>，202401312138270079</v>
      </c>
      <c r="I7" s="4" t="e">
        <f>VLOOKUP(A7,HOP!A:U,21,0)</f>
        <v>#N/A</v>
      </c>
      <c r="J7" s="4">
        <v>1.31</v>
      </c>
    </row>
    <row r="9" spans="4:4">
      <c r="D9" s="4">
        <f>SUM(D2:D8)</f>
        <v>11278</v>
      </c>
    </row>
    <row r="14" spans="1:4">
      <c r="A14" s="4" t="s">
        <v>62</v>
      </c>
      <c r="C14" s="4">
        <v>10781</v>
      </c>
      <c r="D14" s="4">
        <v>11691.03</v>
      </c>
    </row>
    <row r="15" spans="1:4">
      <c r="A15" s="4" t="s">
        <v>63</v>
      </c>
      <c r="C15" s="4">
        <v>497</v>
      </c>
      <c r="D15" s="4">
        <v>538.95</v>
      </c>
    </row>
    <row r="16" spans="1:4">
      <c r="A16" s="4" t="s">
        <v>64</v>
      </c>
      <c r="C16" s="4">
        <f>SUBTOTAL(9,C14:C15)</f>
        <v>11278</v>
      </c>
      <c r="D16" s="4">
        <f>SUBTOTAL(9,D14:D15)</f>
        <v>12229.98</v>
      </c>
    </row>
    <row r="17" spans="1:1">
      <c r="A17" s="4" t="s">
        <v>65</v>
      </c>
    </row>
  </sheetData>
  <autoFilter ref="A1:XFD9">
    <filterColumn colId="8">
      <filters blank="1">
        <filter val="直连"/>
      </filters>
    </filterColumn>
    <extLst/>
  </autoFilter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6"/>
  <sheetViews>
    <sheetView workbookViewId="0">
      <selection activeCell="J29" sqref="J29"/>
    </sheetView>
  </sheetViews>
  <sheetFormatPr defaultColWidth="8" defaultRowHeight="12.75" outlineLevelRow="5"/>
  <cols>
    <col min="1" max="1" width="11.125" style="1"/>
    <col min="2" max="16383" width="8" style="1"/>
  </cols>
  <sheetData>
    <row r="1" s="1" customFormat="1" spans="1:22">
      <c r="A1" s="2" t="s">
        <v>66</v>
      </c>
      <c r="B1" s="2" t="s">
        <v>67</v>
      </c>
      <c r="C1" s="2" t="s">
        <v>68</v>
      </c>
      <c r="D1" s="2" t="s">
        <v>69</v>
      </c>
      <c r="E1" s="2" t="s">
        <v>13</v>
      </c>
      <c r="F1" s="2" t="s">
        <v>5</v>
      </c>
      <c r="G1" s="2" t="s">
        <v>6</v>
      </c>
      <c r="H1" s="2" t="s">
        <v>70</v>
      </c>
      <c r="I1" s="2" t="s">
        <v>71</v>
      </c>
      <c r="J1" s="2" t="s">
        <v>72</v>
      </c>
      <c r="K1" s="2" t="s">
        <v>73</v>
      </c>
      <c r="L1" s="2" t="s">
        <v>74</v>
      </c>
      <c r="M1" s="2" t="s">
        <v>75</v>
      </c>
      <c r="N1" s="2" t="s">
        <v>76</v>
      </c>
      <c r="O1" s="2" t="s">
        <v>77</v>
      </c>
      <c r="P1" s="2" t="s">
        <v>78</v>
      </c>
      <c r="Q1" s="2" t="s">
        <v>79</v>
      </c>
      <c r="R1" s="2" t="s">
        <v>80</v>
      </c>
      <c r="S1" s="2" t="s">
        <v>81</v>
      </c>
      <c r="T1" s="2" t="s">
        <v>82</v>
      </c>
      <c r="U1" s="2" t="s">
        <v>83</v>
      </c>
      <c r="V1" s="2" t="s">
        <v>84</v>
      </c>
    </row>
    <row r="2" s="1" customFormat="1" spans="1:22">
      <c r="A2" s="3">
        <v>999229931318608</v>
      </c>
      <c r="B2" s="1" t="s">
        <v>85</v>
      </c>
      <c r="C2" s="1" t="s">
        <v>86</v>
      </c>
      <c r="D2" s="1" t="s">
        <v>87</v>
      </c>
      <c r="E2" s="1" t="s">
        <v>88</v>
      </c>
      <c r="F2" s="1" t="s">
        <v>89</v>
      </c>
      <c r="G2" s="1" t="s">
        <v>90</v>
      </c>
      <c r="H2" s="1" t="s">
        <v>91</v>
      </c>
      <c r="I2" s="1" t="s">
        <v>92</v>
      </c>
      <c r="J2" s="1" t="s">
        <v>93</v>
      </c>
      <c r="K2" s="1" t="s">
        <v>92</v>
      </c>
      <c r="L2" s="1" t="s">
        <v>92</v>
      </c>
      <c r="M2" s="1" t="s">
        <v>94</v>
      </c>
      <c r="N2" s="1" t="s">
        <v>94</v>
      </c>
      <c r="O2" s="1" t="s">
        <v>95</v>
      </c>
      <c r="P2" s="1" t="s">
        <v>96</v>
      </c>
      <c r="Q2" s="1" t="s">
        <v>97</v>
      </c>
      <c r="R2" s="1" t="s">
        <v>98</v>
      </c>
      <c r="S2" s="1" t="s">
        <v>99</v>
      </c>
      <c r="T2" s="1" t="s">
        <v>100</v>
      </c>
      <c r="U2" s="1" t="s">
        <v>101</v>
      </c>
      <c r="V2" s="1" t="s">
        <v>102</v>
      </c>
    </row>
    <row r="3" s="1" customFormat="1" spans="1:22">
      <c r="A3" s="3">
        <v>999229846958690</v>
      </c>
      <c r="B3" s="1" t="s">
        <v>103</v>
      </c>
      <c r="C3" s="1" t="s">
        <v>104</v>
      </c>
      <c r="D3" s="1" t="s">
        <v>105</v>
      </c>
      <c r="E3" s="1" t="s">
        <v>106</v>
      </c>
      <c r="F3" s="1" t="s">
        <v>89</v>
      </c>
      <c r="G3" s="1" t="s">
        <v>90</v>
      </c>
      <c r="H3" s="1" t="s">
        <v>91</v>
      </c>
      <c r="I3" s="1" t="s">
        <v>107</v>
      </c>
      <c r="J3" s="1" t="s">
        <v>93</v>
      </c>
      <c r="K3" s="1" t="s">
        <v>107</v>
      </c>
      <c r="L3" s="1" t="s">
        <v>107</v>
      </c>
      <c r="M3" s="1" t="s">
        <v>94</v>
      </c>
      <c r="N3" s="1" t="s">
        <v>94</v>
      </c>
      <c r="O3" s="1" t="s">
        <v>95</v>
      </c>
      <c r="P3" s="1" t="s">
        <v>96</v>
      </c>
      <c r="Q3" s="1" t="s">
        <v>97</v>
      </c>
      <c r="R3" s="1" t="s">
        <v>108</v>
      </c>
      <c r="S3" s="1" t="s">
        <v>99</v>
      </c>
      <c r="T3" s="1" t="s">
        <v>100</v>
      </c>
      <c r="U3" s="1" t="s">
        <v>101</v>
      </c>
      <c r="V3" s="1" t="s">
        <v>102</v>
      </c>
    </row>
    <row r="4" s="1" customFormat="1" spans="1:22">
      <c r="A4" s="3">
        <v>999229805462501</v>
      </c>
      <c r="B4" s="1" t="s">
        <v>109</v>
      </c>
      <c r="C4" s="1" t="s">
        <v>110</v>
      </c>
      <c r="D4" s="1" t="s">
        <v>111</v>
      </c>
      <c r="E4" s="1" t="s">
        <v>112</v>
      </c>
      <c r="F4" s="1" t="s">
        <v>89</v>
      </c>
      <c r="G4" s="1" t="s">
        <v>90</v>
      </c>
      <c r="H4" s="1" t="s">
        <v>91</v>
      </c>
      <c r="I4" s="1" t="s">
        <v>113</v>
      </c>
      <c r="J4" s="1" t="s">
        <v>93</v>
      </c>
      <c r="K4" s="1" t="s">
        <v>113</v>
      </c>
      <c r="L4" s="1" t="s">
        <v>113</v>
      </c>
      <c r="M4" s="1" t="s">
        <v>94</v>
      </c>
      <c r="N4" s="1" t="s">
        <v>94</v>
      </c>
      <c r="O4" s="1" t="s">
        <v>95</v>
      </c>
      <c r="P4" s="1" t="s">
        <v>96</v>
      </c>
      <c r="Q4" s="1" t="s">
        <v>97</v>
      </c>
      <c r="R4" s="1" t="s">
        <v>114</v>
      </c>
      <c r="S4" s="1" t="s">
        <v>99</v>
      </c>
      <c r="T4" s="1" t="s">
        <v>100</v>
      </c>
      <c r="U4" s="1" t="s">
        <v>101</v>
      </c>
      <c r="V4" s="1" t="s">
        <v>102</v>
      </c>
    </row>
    <row r="5" s="1" customFormat="1" spans="1:22">
      <c r="A5" s="3">
        <v>999229545240599</v>
      </c>
      <c r="B5" s="1" t="s">
        <v>115</v>
      </c>
      <c r="C5" s="1" t="s">
        <v>116</v>
      </c>
      <c r="D5" s="1" t="s">
        <v>105</v>
      </c>
      <c r="E5" s="1" t="s">
        <v>117</v>
      </c>
      <c r="F5" s="1" t="s">
        <v>118</v>
      </c>
      <c r="G5" s="1" t="s">
        <v>90</v>
      </c>
      <c r="H5" s="1" t="s">
        <v>91</v>
      </c>
      <c r="I5" s="1" t="s">
        <v>119</v>
      </c>
      <c r="J5" s="1" t="s">
        <v>93</v>
      </c>
      <c r="K5" s="1" t="s">
        <v>119</v>
      </c>
      <c r="L5" s="1" t="s">
        <v>119</v>
      </c>
      <c r="M5" s="1" t="s">
        <v>94</v>
      </c>
      <c r="N5" s="1" t="s">
        <v>94</v>
      </c>
      <c r="O5" s="1" t="s">
        <v>95</v>
      </c>
      <c r="P5" s="1" t="s">
        <v>96</v>
      </c>
      <c r="Q5" s="1" t="s">
        <v>97</v>
      </c>
      <c r="R5" s="1" t="s">
        <v>120</v>
      </c>
      <c r="S5" s="1" t="s">
        <v>99</v>
      </c>
      <c r="T5" s="1" t="s">
        <v>100</v>
      </c>
      <c r="U5" s="1" t="s">
        <v>101</v>
      </c>
      <c r="V5" s="1" t="s">
        <v>102</v>
      </c>
    </row>
    <row r="6" s="1" customFormat="1" spans="1:22">
      <c r="A6" s="3">
        <v>999229466128496</v>
      </c>
      <c r="B6" s="1" t="s">
        <v>121</v>
      </c>
      <c r="C6" s="1" t="s">
        <v>122</v>
      </c>
      <c r="D6" s="1" t="s">
        <v>111</v>
      </c>
      <c r="E6" s="1" t="s">
        <v>123</v>
      </c>
      <c r="F6" s="1" t="s">
        <v>124</v>
      </c>
      <c r="G6" s="1" t="s">
        <v>90</v>
      </c>
      <c r="H6" s="1" t="s">
        <v>91</v>
      </c>
      <c r="I6" s="1" t="s">
        <v>125</v>
      </c>
      <c r="J6" s="1" t="s">
        <v>93</v>
      </c>
      <c r="K6" s="1" t="s">
        <v>125</v>
      </c>
      <c r="L6" s="1" t="s">
        <v>125</v>
      </c>
      <c r="M6" s="1" t="s">
        <v>94</v>
      </c>
      <c r="N6" s="1" t="s">
        <v>94</v>
      </c>
      <c r="O6" s="1" t="s">
        <v>95</v>
      </c>
      <c r="P6" s="1" t="s">
        <v>96</v>
      </c>
      <c r="Q6" s="1" t="s">
        <v>97</v>
      </c>
      <c r="R6" s="1" t="s">
        <v>126</v>
      </c>
      <c r="S6" s="1" t="s">
        <v>99</v>
      </c>
      <c r="T6" s="1" t="s">
        <v>100</v>
      </c>
      <c r="U6" s="1" t="s">
        <v>101</v>
      </c>
      <c r="V6" s="1" t="s">
        <v>102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win11</dc:creator>
  <cp:lastModifiedBy>小郭</cp:lastModifiedBy>
  <dcterms:created xsi:type="dcterms:W3CDTF">2023-05-12T11:15:00Z</dcterms:created>
  <dcterms:modified xsi:type="dcterms:W3CDTF">2024-02-18T02:25:54Z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C37F7EBD7C3A48F9B36CF9D407D135F1_12</vt:lpwstr>
  </property>
</Properties>
</file>