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<sst xmlns="http://schemas.openxmlformats.org/spreadsheetml/2006/main" count="1400" uniqueCount="504">
  <si>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</si>
  <si>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</si>
  <si>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</si>
  <si>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</si>
  <si>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</si>
  <si>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</si>
  <si>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</si>
  <si>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</si>
  <si>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</si>
  <si>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</si>
  <si>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</si>
  <si>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</si>
  <si>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</si>
  <si>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</si>
  <si>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</si>
  <si>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</si>
  <si>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</si>
  <si>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</si>
  <si>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</si>
  <si>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</si>
  <si>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</si>
  <si>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</si>
  <si>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</si>
  <si>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</si>
  <si>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</si>
  <si>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999223901319240	</t>
  </si>
  <si>
    <t>Ctrip</t>
  </si>
  <si>
    <t>正常</t>
  </si>
  <si>
    <t>[新加坡]新加坡泛太平洋酒店(Pan Pacific Singapore)(55599143)</t>
  </si>
  <si>
    <t>尊贵滨海湾客房&lt;2人入住&gt;&lt;早餐&gt;</t>
  </si>
  <si>
    <t>HKD</t>
  </si>
  <si>
    <t>Yu/Remwei,Yu/Chunlin</t>
  </si>
  <si>
    <t>CA13030240218HKD</t>
  </si>
  <si>
    <t>未提现</t>
  </si>
  <si>
    <t>携程开票</t>
  </si>
  <si>
    <t xml:space="preserve">3302450	</t>
  </si>
  <si>
    <t xml:space="preserve">	</t>
  </si>
  <si>
    <t>取消</t>
  </si>
  <si>
    <t xml:space="preserve">999225369135957	</t>
  </si>
  <si>
    <t>[罗瓦涅米]北极之光酒店(Arctic Light Hotel)(55680270)</t>
  </si>
  <si>
    <t>魔幻大床房&lt;2人入住&gt;&lt;不退款&gt;&lt;早餐&gt;</t>
  </si>
  <si>
    <t>CHAO/HUANGYU</t>
  </si>
  <si>
    <t xml:space="preserve">3643857	</t>
  </si>
  <si>
    <t xml:space="preserve">-48992736	</t>
  </si>
  <si>
    <t xml:space="preserve">999225602496375	</t>
  </si>
  <si>
    <t>北极双人房&lt;2人入住&gt;&lt;不退款&gt;&lt;早餐&gt;</t>
  </si>
  <si>
    <t>LIU/WEICHIEH</t>
  </si>
  <si>
    <t xml:space="preserve">3688951	</t>
  </si>
  <si>
    <t xml:space="preserve">999225639087480	</t>
  </si>
  <si>
    <t>[巴都丁宜]槟城硬石酒店(Hard Rock Hotel Penang)(55680205)</t>
  </si>
  <si>
    <t>Roxity儿童套房&lt;2人入住&gt;&lt;早餐&gt;</t>
  </si>
  <si>
    <t>YATAZA/JASMIN</t>
  </si>
  <si>
    <t xml:space="preserve">3695711	</t>
  </si>
  <si>
    <t xml:space="preserve">999225655506715	</t>
  </si>
  <si>
    <t>[新加坡]圣淘沙名胜世界逸濠别墅(Resorts World Sentosa - Equarius Villas)(55884371)</t>
  </si>
  <si>
    <t>逸濠海底套房&lt;2人入住&gt;&lt;不退款&gt;&lt;早餐&gt;</t>
  </si>
  <si>
    <t>LU/TING</t>
  </si>
  <si>
    <t xml:space="preserve">3699536	</t>
  </si>
  <si>
    <t xml:space="preserve">999225901915512	</t>
  </si>
  <si>
    <t>[长滩岛]长滩岛航路与蓝海度假村(Fairways and Bluewater Boracay)(109328980)</t>
  </si>
  <si>
    <t>高级双床房&lt;2人入住&gt;&lt;不退款&gt;&lt;早餐&gt;</t>
  </si>
  <si>
    <t>WONG/KAY CHING</t>
  </si>
  <si>
    <t xml:space="preserve">3750345	</t>
  </si>
  <si>
    <t xml:space="preserve">RZ-63919298	</t>
  </si>
  <si>
    <t xml:space="preserve">999225904096601	</t>
  </si>
  <si>
    <t>YEUNG/HYUN TUNG KOUI,CHOI/CHO YIN</t>
  </si>
  <si>
    <t xml:space="preserve">3750843	</t>
  </si>
  <si>
    <t xml:space="preserve">RZ-63949736	</t>
  </si>
  <si>
    <t xml:space="preserve">999226063037724	</t>
  </si>
  <si>
    <t>[曼谷]素坤逸富丽华阿索克酒店(FuramaXclusive Asoke, Bangkok)(55465097)</t>
  </si>
  <si>
    <t>主题房&lt;2人入住&gt;&lt;早餐&gt;</t>
  </si>
  <si>
    <t>CHOU/YICHUN</t>
  </si>
  <si>
    <t xml:space="preserve">3785799	</t>
  </si>
  <si>
    <t xml:space="preserve">-68397553	</t>
  </si>
  <si>
    <t xml:space="preserve">999226354060316	</t>
  </si>
  <si>
    <t>[长滩岛]海风度假酒店(Sea Wind Resort)(55812419)</t>
  </si>
  <si>
    <t>海滨豪华房&lt;2人入住&gt;&lt;早餐&gt;</t>
  </si>
  <si>
    <t>ZHU/WENYUAN</t>
  </si>
  <si>
    <t xml:space="preserve">3839008	</t>
  </si>
  <si>
    <t xml:space="preserve">999226640524122	</t>
  </si>
  <si>
    <t>[维多利亚瀑布]维多利亚大瀑布酒店(The Victoria Falls Hotel)(110036612)</t>
  </si>
  <si>
    <t>DOUBLE Classic Double&lt;2人入住&gt;&lt;早餐&gt;</t>
  </si>
  <si>
    <t>HUANG/YI WUN,TSENG/HAOCHIN</t>
  </si>
  <si>
    <t xml:space="preserve">3888738	</t>
  </si>
  <si>
    <t xml:space="preserve">999226734785944	</t>
  </si>
  <si>
    <t>TSENG/HAOCHIN,HUANG/YI WUN</t>
  </si>
  <si>
    <t xml:space="preserve">3910852	</t>
  </si>
  <si>
    <t xml:space="preserve">3864077	</t>
  </si>
  <si>
    <t xml:space="preserve">999226746230464	</t>
  </si>
  <si>
    <t>[马德里]敏特文奇酒店(Vincci the Mint)(55439698)</t>
  </si>
  <si>
    <t>基础房&lt;2人入住&gt;&lt;早餐&gt;</t>
  </si>
  <si>
    <t>YAN/JUN,YAN/JIESHAN</t>
  </si>
  <si>
    <t xml:space="preserve">3914915	</t>
  </si>
  <si>
    <t xml:space="preserve">|84641415	</t>
  </si>
  <si>
    <t xml:space="preserve">999226800346806	</t>
  </si>
  <si>
    <t>[格雷梅]克勒贝克特别洞穴酒店(Kelebek Special Cave Hotel &amp; Spa)(55380686)</t>
  </si>
  <si>
    <t>精致套房&lt;2人入住&gt;&lt;早餐&gt;</t>
  </si>
  <si>
    <t>zhang/chunying</t>
  </si>
  <si>
    <t xml:space="preserve">3943153	</t>
  </si>
  <si>
    <t xml:space="preserve">88300846	</t>
  </si>
  <si>
    <t xml:space="preserve">999226932570432	</t>
  </si>
  <si>
    <t>[苏黎世]菲利克斯酒店(Hotel Felix)(90352766)</t>
  </si>
  <si>
    <t>加大双床房&lt;2人入住&gt;&lt;不退款&gt;</t>
  </si>
  <si>
    <t>CHENG/MEI KAM AMY</t>
  </si>
  <si>
    <t xml:space="preserve">3979246	</t>
  </si>
  <si>
    <t xml:space="preserve">999228361669903	</t>
  </si>
  <si>
    <t>[普吉岛]海顿里拉瓦迪酒店(Leelavadee HuaTing Holiday Inn)(55831883)</t>
  </si>
  <si>
    <t>园景高级房&lt;2人入住&gt;&lt;早餐&gt;</t>
  </si>
  <si>
    <t>ZHANG/WEI</t>
  </si>
  <si>
    <t xml:space="preserve">4214248	</t>
  </si>
  <si>
    <t xml:space="preserve">1544	</t>
  </si>
  <si>
    <t xml:space="preserve">999228368113952	</t>
  </si>
  <si>
    <t>[布拉格]布拉格皇家酒店(Hotel Royal Prague)(92028983)</t>
  </si>
  <si>
    <t>高级房(带沙发)&lt;2人入住&gt;&lt;早餐&gt;</t>
  </si>
  <si>
    <t>WONG/YUEN,WONG/WANG</t>
  </si>
  <si>
    <t xml:space="preserve">4219651	</t>
  </si>
  <si>
    <t xml:space="preserve">C9FWP9RTAX	</t>
  </si>
  <si>
    <t xml:space="preserve">999228368214460	</t>
  </si>
  <si>
    <t>[芭堤雅]芭堤雅暹罗设计酒店(Siam@Siam Design Hotel Pattaya)(55944600)</t>
  </si>
  <si>
    <t>精致转角海景房&lt;2人入住&gt;&lt;早餐&gt;</t>
  </si>
  <si>
    <t>CHEUNG/TSZ LEUNG</t>
  </si>
  <si>
    <t xml:space="preserve">4219815	</t>
  </si>
  <si>
    <t xml:space="preserve">28413221321	</t>
  </si>
  <si>
    <t>[哥打京那巴鲁]京那巴鲁凯悦酒店(Hyatt Regency Kinabalu)(56174659)</t>
  </si>
  <si>
    <t>Double room, Twin beds&lt;2人入住&gt;&lt;早餐&gt;</t>
  </si>
  <si>
    <t>ZHANG/XIAFEi</t>
  </si>
  <si>
    <t xml:space="preserve">4232280	</t>
  </si>
  <si>
    <t xml:space="preserve">999228413565180	</t>
  </si>
  <si>
    <t>[波德申]雅维林海中天酒店(Avillion Port Dickson)(55851984)</t>
  </si>
  <si>
    <t>水上小屋&lt;2人入住&gt;&lt;不退款&gt;&lt;早餐&gt;</t>
  </si>
  <si>
    <t>SUN/CHIEN HAO</t>
  </si>
  <si>
    <t xml:space="preserve">4232389	</t>
  </si>
  <si>
    <t xml:space="preserve">999228444466220	</t>
  </si>
  <si>
    <t>[因特拉肯]因特拉肯克雷布斯酒店(Hotel Krebs Interlaken)(55299660)</t>
  </si>
  <si>
    <t>标准双床房&lt;2人入住&gt;&lt;早餐&gt;</t>
  </si>
  <si>
    <t>HONG/XIAOLONG,SHENG/JU</t>
  </si>
  <si>
    <t xml:space="preserve">4246701	</t>
  </si>
  <si>
    <t xml:space="preserve">999228472932654	</t>
  </si>
  <si>
    <t>[Kuala Kuantan]关丹凯悦酒店(Hyatt Regency Kuantan Resort)(55491832)</t>
  </si>
  <si>
    <t>豪华房（1张特大床）&lt;2人入住&gt;</t>
  </si>
  <si>
    <t>ENG/KELLY</t>
  </si>
  <si>
    <t xml:space="preserve">4253916	</t>
  </si>
  <si>
    <t xml:space="preserve">999228511690143	</t>
  </si>
  <si>
    <t>SHEN/JIANYING</t>
  </si>
  <si>
    <t xml:space="preserve">4269348	</t>
  </si>
  <si>
    <t xml:space="preserve">1808	</t>
  </si>
  <si>
    <t xml:space="preserve">999228526819544	</t>
  </si>
  <si>
    <t>[吉隆坡]吉隆坡·觅酒店，傲途格精选(Hotel Stripes Kuala Lumpur, Autograph Collection)(55680289)</t>
  </si>
  <si>
    <t>豪华特大床房&lt;2人入住&gt;&lt;不退款&gt;&lt;早餐&gt;</t>
  </si>
  <si>
    <t>YANG/WENQIAN,YIN/WENHAO</t>
  </si>
  <si>
    <t xml:space="preserve">4272501	</t>
  </si>
  <si>
    <t xml:space="preserve">345603437	</t>
  </si>
  <si>
    <t xml:space="preserve">999228526898321	</t>
  </si>
  <si>
    <t>[威尼斯]卡萨维拉尔朵德波卡住宅酒店(Hotel Casa Verardo Residenza d'Epoca)(90361722)</t>
  </si>
  <si>
    <t>标准房&lt;1人入住&gt;&lt;早餐&gt;</t>
  </si>
  <si>
    <t>HUANG/QINGYUAN</t>
  </si>
  <si>
    <t xml:space="preserve">4272526	</t>
  </si>
  <si>
    <t xml:space="preserve">999228530687672	</t>
  </si>
  <si>
    <t>[巴厘岛]阿迪瓦纳苏韦塔(Adiwana Suweta)(109175110)</t>
  </si>
  <si>
    <t>阿迪瓦纳房&lt;2人入住&gt;&lt;早餐&gt;</t>
  </si>
  <si>
    <t>ZHU/MEILIN,GU/ZHENGYING,WANG/SHENGGUAN,WANG/YINGZHEN</t>
  </si>
  <si>
    <t xml:space="preserve">4273565	</t>
  </si>
  <si>
    <t xml:space="preserve">999228542021776	</t>
  </si>
  <si>
    <t xml:space="preserve">4275881	</t>
  </si>
  <si>
    <t xml:space="preserve">999228545102353	</t>
  </si>
  <si>
    <t>[卢塞恩]全国大酒店(Grand Hotel National)(90399428)</t>
  </si>
  <si>
    <t>经典城景双人房&lt;2人入住&gt;&lt;不退款&gt;</t>
  </si>
  <si>
    <t>Jin/Shichen,Wang/Hao</t>
  </si>
  <si>
    <t xml:space="preserve">4277111	</t>
  </si>
  <si>
    <t xml:space="preserve">C04436618_1;2701552;RGA	</t>
  </si>
  <si>
    <t xml:space="preserve">999229428589639	</t>
  </si>
  <si>
    <t>[普吉岛]普吉岛邦涛的希尔顿花园酒店(Hilton Garden Inn Phuket Bang Tao)(110900480)</t>
  </si>
  <si>
    <t>特大床房（带阳台）&lt;2人入住&gt;&lt;早餐&gt;</t>
  </si>
  <si>
    <t>TYANUTOVA/NADEZHDA,MANIN/EVGENII</t>
  </si>
  <si>
    <t xml:space="preserve">4492737	</t>
  </si>
  <si>
    <t xml:space="preserve">3460936810	</t>
  </si>
  <si>
    <t xml:space="preserve">29544193567	</t>
  </si>
  <si>
    <t>[新加坡]樟宜机场皇冠假日酒店  - IHG 旗下酒店(Crowne Plaza Changi Airport, an IHG Hotel)(55280749)</t>
  </si>
  <si>
    <t>宝石翼楼标准特大床房&lt;2人入住&gt;&lt;不退款&gt;</t>
  </si>
  <si>
    <t>XIAO/CHUNLEI,WANG/NA</t>
  </si>
  <si>
    <t xml:space="preserve">4563112	</t>
  </si>
  <si>
    <t xml:space="preserve">61209527	</t>
  </si>
  <si>
    <t xml:space="preserve">999229573270767	</t>
  </si>
  <si>
    <t>LI/QING,WANG/LEI</t>
  </si>
  <si>
    <t xml:space="preserve">4571596	</t>
  </si>
  <si>
    <t xml:space="preserve">61631942,80788547	</t>
  </si>
  <si>
    <t xml:space="preserve">999229703911599	</t>
  </si>
  <si>
    <t>1 张特大床标准无烟房&lt;2人入住&gt;&lt;不退款&gt;&lt;早餐&gt;</t>
  </si>
  <si>
    <t>ZHANG/KAI,JIANG/YU</t>
  </si>
  <si>
    <t xml:space="preserve">4595319	</t>
  </si>
  <si>
    <t xml:space="preserve">65689548	</t>
  </si>
  <si>
    <t xml:space="preserve">999229738242739	</t>
  </si>
  <si>
    <t>ZHUO/BINSHEN,XU/FANG</t>
  </si>
  <si>
    <t xml:space="preserve">4598378	</t>
  </si>
  <si>
    <t xml:space="preserve">85935084	</t>
  </si>
  <si>
    <t xml:space="preserve">999229738504649	</t>
  </si>
  <si>
    <t>ZHANG/ZIXI,ZHANG/ZIHAN,JIA/MEI,ZHANG/JIANBING</t>
  </si>
  <si>
    <t xml:space="preserve">4598461	</t>
  </si>
  <si>
    <t xml:space="preserve">21042169,61968366	</t>
  </si>
  <si>
    <t xml:space="preserve">999229756869617	</t>
  </si>
  <si>
    <t>SU/YIYUN,ZHANG/XUAN,SU/DONGYAN,XIAO/XIAOFEN</t>
  </si>
  <si>
    <t xml:space="preserve">4607773	</t>
  </si>
  <si>
    <t xml:space="preserve">48414483,85593659	</t>
  </si>
  <si>
    <t xml:space="preserve">999229891835751	</t>
  </si>
  <si>
    <t>[新加坡]新加坡卡尔登城市酒店(Carlton City Hotel Singapore)(55851934)</t>
  </si>
  <si>
    <t>豪华客房&lt;2人入住&gt;&lt;不退款&gt;&lt;早餐&gt;</t>
  </si>
  <si>
    <t>HE/HUAZHI,LIU/YE</t>
  </si>
  <si>
    <t xml:space="preserve">4631322	</t>
  </si>
  <si>
    <t xml:space="preserve">857899	</t>
  </si>
  <si>
    <t xml:space="preserve">999229949130511	</t>
  </si>
  <si>
    <t>[首尔]首尔江南福朋喜来登酒店(Four Points by Sheraton Seoul Gangnam)(55932545)</t>
  </si>
  <si>
    <t>标准大床房&lt;2人入住&gt;&lt;不退款&gt;</t>
  </si>
  <si>
    <t>LIU/ZIYANG,Zhu/Qi</t>
  </si>
  <si>
    <t xml:space="preserve">4651833	</t>
  </si>
  <si>
    <t xml:space="preserve">97389545	</t>
  </si>
  <si>
    <t xml:space="preserve">999230002970898	</t>
  </si>
  <si>
    <t>THONGKHAMTHAENG/SUKHUM,KUANKAMNUAN/PHORNPHAN</t>
  </si>
  <si>
    <t xml:space="preserve">4655701	</t>
  </si>
  <si>
    <t xml:space="preserve">99591457	</t>
  </si>
  <si>
    <t xml:space="preserve">999230004915654	</t>
  </si>
  <si>
    <t>[吉隆坡]吉隆坡市中心智选假日酒店(Holiday Inn Express Kuala Lumpur City Centre, an IHG Hotel)(55337198)</t>
  </si>
  <si>
    <t>标准大床房&lt;2人入住&gt;&lt;不退款&gt;&lt;早餐&gt;</t>
  </si>
  <si>
    <t>LIM/KWAI MOEY</t>
  </si>
  <si>
    <t xml:space="preserve">4656473	</t>
  </si>
  <si>
    <t xml:space="preserve">422749	</t>
  </si>
  <si>
    <t xml:space="preserve">999230055432890	</t>
  </si>
  <si>
    <t>宝石翼楼标准特大床房&lt;2人入住&gt;&lt;早餐&gt;</t>
  </si>
  <si>
    <t>PENG/WEI,WU/XIAOWEI</t>
  </si>
  <si>
    <t xml:space="preserve">4671261	</t>
  </si>
  <si>
    <t xml:space="preserve">85102545	</t>
  </si>
  <si>
    <t xml:space="preserve">999230119444111	</t>
  </si>
  <si>
    <t>标准房&lt;2人入住&gt;&lt;不退款&gt;&lt;早餐&gt;</t>
  </si>
  <si>
    <t>HAN/KAICHUANG,HAN/BEINI</t>
  </si>
  <si>
    <t xml:space="preserve">4678349	</t>
  </si>
  <si>
    <t xml:space="preserve">85927360	</t>
  </si>
  <si>
    <t xml:space="preserve">999230128355372	</t>
  </si>
  <si>
    <t>ROCKETT/CLAIRE MARY</t>
  </si>
  <si>
    <t xml:space="preserve">4681518	</t>
  </si>
  <si>
    <t xml:space="preserve">424049	</t>
  </si>
  <si>
    <t xml:space="preserve">999230266640929	</t>
  </si>
  <si>
    <t>[西哈努克城]速卡海滩度假村(Sokha Beach Resort)(56140400)</t>
  </si>
  <si>
    <t>海洋翼高级房&lt;2人入住&gt;&lt;不退款&gt;&lt;早餐&gt;</t>
  </si>
  <si>
    <t>KING/EAMONN,FITZPATRICK/KELLY MARIE</t>
  </si>
  <si>
    <t xml:space="preserve">4712858	</t>
  </si>
  <si>
    <t xml:space="preserve">39687196,39687197	</t>
  </si>
  <si>
    <t xml:space="preserve">999230368147262	</t>
  </si>
  <si>
    <t>[帕赛市]马尼拉纽波特市智选假日酒店(Holiday Inn Express Manila Newport City, an IHG Hotel)(55920163)</t>
  </si>
  <si>
    <t>GECERA/AYANA PAGAL</t>
  </si>
  <si>
    <t xml:space="preserve">4722879	</t>
  </si>
  <si>
    <t xml:space="preserve">1004683	</t>
  </si>
  <si>
    <t xml:space="preserve">999230370642941	</t>
  </si>
  <si>
    <t>QUAN/XIAOXI</t>
  </si>
  <si>
    <t xml:space="preserve">4723118	</t>
  </si>
  <si>
    <t xml:space="preserve">1004736	</t>
  </si>
  <si>
    <t>，</t>
  </si>
  <si>
    <t>94819.7 HKD</t>
  </si>
  <si>
    <t>A240218105606481</t>
  </si>
  <si>
    <t>A240218105638481</t>
  </si>
  <si>
    <t>总计：94819.7元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</si>
  <si>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</si>
  <si>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</si>
  <si>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</si>
  <si>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</si>
  <si>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</si>
  <si>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</si>
  <si>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</si>
  <si>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</si>
  <si>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</si>
  <si>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</si>
  <si>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</si>
  <si>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</si>
  <si>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</si>
  <si>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</si>
  <si>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</si>
  <si>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</si>
  <si>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</si>
  <si>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</si>
  <si>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</si>
  <si>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2024-02-14</t>
  </si>
  <si>
    <t>4723118</t>
  </si>
  <si>
    <t>马尼拉纽波特市智选假日酒店</t>
  </si>
  <si>
    <t>QUAN XIAOXI</t>
  </si>
  <si>
    <t>2024-02-15</t>
  </si>
  <si>
    <t>退房日周结</t>
  </si>
  <si>
    <t>517.00</t>
  </si>
  <si>
    <t>560.13</t>
  </si>
  <si>
    <t>0</t>
  </si>
  <si>
    <t>0.00</t>
  </si>
  <si>
    <t>携程汇智国际直连</t>
  </si>
  <si>
    <t>925</t>
  </si>
  <si>
    <t>2024-02-14 20:54:47</t>
  </si>
  <si>
    <t>否</t>
  </si>
  <si>
    <t>汇智国际旅游发展有限公司</t>
  </si>
  <si>
    <t>直连</t>
  </si>
  <si>
    <t>菲律宾</t>
  </si>
  <si>
    <t>4722879</t>
  </si>
  <si>
    <t>GECERA AYANA PAGAL</t>
  </si>
  <si>
    <t>2024-02-14 19:15:00</t>
  </si>
  <si>
    <t>2024-02-11</t>
  </si>
  <si>
    <t>4712858</t>
  </si>
  <si>
    <t>圣卡海滩度假村</t>
  </si>
  <si>
    <t>KING EAMONN,FITZPATRICK KELLY MARIE</t>
  </si>
  <si>
    <t>2024-02-12</t>
  </si>
  <si>
    <t>3906.03</t>
  </si>
  <si>
    <t>4232.34</t>
  </si>
  <si>
    <t>2024-02-11 18:39:25</t>
  </si>
  <si>
    <t>直采</t>
  </si>
  <si>
    <t>柬埔寨</t>
  </si>
  <si>
    <t>2024-02-03</t>
  </si>
  <si>
    <t>4681518</t>
  </si>
  <si>
    <t>吉隆坡市中心智选假日酒店</t>
  </si>
  <si>
    <t>ROCKETT CLAIRE MARY</t>
  </si>
  <si>
    <t>326.00</t>
  </si>
  <si>
    <t>353.58</t>
  </si>
  <si>
    <t>2024-02-04 13:43:41</t>
  </si>
  <si>
    <t>马来西亚</t>
  </si>
  <si>
    <t>2024-02-02</t>
  </si>
  <si>
    <t>4678349</t>
  </si>
  <si>
    <t>新加坡樟宜机场皇冠假日酒店</t>
  </si>
  <si>
    <t>HAN KAICHUANG,HAN BEINI</t>
  </si>
  <si>
    <t>2024-02-13</t>
  </si>
  <si>
    <t>3890.00</t>
  </si>
  <si>
    <t>4227.80</t>
  </si>
  <si>
    <t>2024-02-05 09:41:15</t>
  </si>
  <si>
    <t>新加坡</t>
  </si>
  <si>
    <t>2024-02-01</t>
  </si>
  <si>
    <t>4671261</t>
  </si>
  <si>
    <t>PENG WEI,WU XIAOWEI</t>
  </si>
  <si>
    <t>2055.00</t>
  </si>
  <si>
    <t>2232.97</t>
  </si>
  <si>
    <t>2024-02-02 14:53:50</t>
  </si>
  <si>
    <t>2024-01-28</t>
  </si>
  <si>
    <t>4656473</t>
  </si>
  <si>
    <t>LIM KWAI MOEY</t>
  </si>
  <si>
    <t>641.99</t>
  </si>
  <si>
    <t>697.06</t>
  </si>
  <si>
    <t>2024-01-28 15:28:51</t>
  </si>
  <si>
    <t>4655701</t>
  </si>
  <si>
    <t>首尔江南福朋喜来登酒店</t>
  </si>
  <si>
    <t>THONGKHAMTHAENG SUKHUM,KUANKAMNUAN PHORNPHAN</t>
  </si>
  <si>
    <t>655.00</t>
  </si>
  <si>
    <t>711.18</t>
  </si>
  <si>
    <t>2024-01-29 09:14:20</t>
  </si>
  <si>
    <t>韩国</t>
  </si>
  <si>
    <t>2024-01-27</t>
  </si>
  <si>
    <t>4651833</t>
  </si>
  <si>
    <t>LIU ZIYANG,Zhu Qi</t>
  </si>
  <si>
    <t>2035.00</t>
  </si>
  <si>
    <t>2210.52</t>
  </si>
  <si>
    <t>2024-01-27 11:42:00</t>
  </si>
  <si>
    <t>2024-01-22</t>
  </si>
  <si>
    <t>4631322</t>
  </si>
  <si>
    <t>新加坡卡尔登城市酒店</t>
  </si>
  <si>
    <t>HE HUAZHI,LIU YE</t>
  </si>
  <si>
    <t>1502.00</t>
  </si>
  <si>
    <t>1628.18</t>
  </si>
  <si>
    <t>2024-01-23 14:47:24</t>
  </si>
  <si>
    <t>2024-01-17</t>
  </si>
  <si>
    <t>4607773</t>
  </si>
  <si>
    <t>SU YIYUN,ZHANG XUAN,SU DONGYAN,XIAO XIAOFEN</t>
  </si>
  <si>
    <t>3440.00</t>
  </si>
  <si>
    <t>3737.10</t>
  </si>
  <si>
    <t>2024-01-17 15:24:02</t>
  </si>
  <si>
    <t>2024-01-15</t>
  </si>
  <si>
    <t>4598461</t>
  </si>
  <si>
    <t>ZHANG ZIXI,ZHANG ZIHAN,JIA MEI,ZHANG JIANBING</t>
  </si>
  <si>
    <t>3399.99</t>
  </si>
  <si>
    <t>3698.86</t>
  </si>
  <si>
    <t>2024-01-17 09:43:14</t>
  </si>
  <si>
    <t>4598378</t>
  </si>
  <si>
    <t>ZHUO BINSHEN,XU FANG</t>
  </si>
  <si>
    <t>1660.00</t>
  </si>
  <si>
    <t>1805.92</t>
  </si>
  <si>
    <t>2024-01-17 09:22:01</t>
  </si>
  <si>
    <t>2024-01-14</t>
  </si>
  <si>
    <t>4595319</t>
  </si>
  <si>
    <t>ZHANG KAI,JIANG YU</t>
  </si>
  <si>
    <t>2020.00</t>
  </si>
  <si>
    <t>2197.56</t>
  </si>
  <si>
    <t>2024-01-17 15:15:59</t>
  </si>
  <si>
    <t>2024-01-09</t>
  </si>
  <si>
    <t>4571596</t>
  </si>
  <si>
    <t>LI QING,WANG LEI</t>
  </si>
  <si>
    <t>3480.00</t>
  </si>
  <si>
    <t>3789.20</t>
  </si>
  <si>
    <t>2024-01-11 09:45:31</t>
  </si>
  <si>
    <t>2024-01-08</t>
  </si>
  <si>
    <t>4563112</t>
  </si>
  <si>
    <t>XIAO CHUNLEI,WANG NA</t>
  </si>
  <si>
    <t>1770.00</t>
  </si>
  <si>
    <t>1929.58</t>
  </si>
  <si>
    <t>2024-01-08 13:34:09</t>
  </si>
  <si>
    <t>2023-12-25</t>
  </si>
  <si>
    <t>4492737</t>
  </si>
  <si>
    <t>普吉岛邦涛的希尔顿花园酒店 (SHA Extra Plus)</t>
  </si>
  <si>
    <t>TYANUTOVA NADEZHDA,MANIN EVGENII</t>
  </si>
  <si>
    <t>9060.04</t>
  </si>
  <si>
    <t>9897.36</t>
  </si>
  <si>
    <t>2023-12-25 20:56:03</t>
  </si>
  <si>
    <t>泰国</t>
  </si>
  <si>
    <t>2023-11-19</t>
  </si>
  <si>
    <t>4277111</t>
  </si>
  <si>
    <t>卢塞恩全国大饭店</t>
  </si>
  <si>
    <t>Jin Shichen,Wang Hao</t>
  </si>
  <si>
    <t>1931.99</t>
  </si>
  <si>
    <t>2082.33</t>
  </si>
  <si>
    <t>2023-11-19 23:07:00</t>
  </si>
  <si>
    <t>瑞士</t>
  </si>
  <si>
    <t>2023-11-18</t>
  </si>
  <si>
    <t>4272501</t>
  </si>
  <si>
    <t>吉隆坡·觅酒店，傲途格精选</t>
  </si>
  <si>
    <t>YANG WENQIAN,YIN WENHAO</t>
  </si>
  <si>
    <t>972.00</t>
  </si>
  <si>
    <t>1048.32</t>
  </si>
  <si>
    <t>2023-11-18 14:40:20</t>
  </si>
  <si>
    <t>2023-11-17</t>
  </si>
  <si>
    <t>4269348</t>
  </si>
  <si>
    <t>海顿里拉瓦迪酒店</t>
  </si>
  <si>
    <t>SHEN JIANYING</t>
  </si>
  <si>
    <t>645.00</t>
  </si>
  <si>
    <t>693.18</t>
  </si>
  <si>
    <t>2023-11-17 16:40:58</t>
  </si>
  <si>
    <t>2023-11-14</t>
  </si>
  <si>
    <t>4253916</t>
  </si>
  <si>
    <t>关丹凯悦酒店</t>
  </si>
  <si>
    <t>ENG KELLY</t>
  </si>
  <si>
    <t>550.25</t>
  </si>
  <si>
    <t>588.13</t>
  </si>
  <si>
    <t>2023-11-14 16:36:30</t>
  </si>
  <si>
    <t>2023-11-11</t>
  </si>
  <si>
    <t>4232389</t>
  </si>
  <si>
    <t>迪克森海中天港口</t>
  </si>
  <si>
    <t>SUN CHIEN HAO</t>
  </si>
  <si>
    <t>534.01</t>
  </si>
  <si>
    <t>571.19</t>
  </si>
  <si>
    <t>2023-11-11 00:09:41</t>
  </si>
  <si>
    <t>2023-11-09</t>
  </si>
  <si>
    <t>4219651</t>
  </si>
  <si>
    <t>布拉格皇家酒店</t>
  </si>
  <si>
    <t>WONG YUEN,WONG WANG</t>
  </si>
  <si>
    <t>2116.34</t>
  </si>
  <si>
    <t>2268.56</t>
  </si>
  <si>
    <t>2023-11-09 00:15:20</t>
  </si>
  <si>
    <t>捷克</t>
  </si>
  <si>
    <t>2023-09-24</t>
  </si>
  <si>
    <t>3979246</t>
  </si>
  <si>
    <t>苏黎世菲利克斯酒店</t>
  </si>
  <si>
    <t>CHENG MEI KAM AMY</t>
  </si>
  <si>
    <t>6296.52</t>
  </si>
  <si>
    <t>6729.21</t>
  </si>
  <si>
    <t>2023-09-24 16:14:17</t>
  </si>
  <si>
    <t>2023-09-10</t>
  </si>
  <si>
    <t>3910852</t>
  </si>
  <si>
    <t>维多利亚瀑布酒店</t>
  </si>
  <si>
    <t>TSENG HAOCHIN,HUANG YI WUN</t>
  </si>
  <si>
    <t>5841.76</t>
  </si>
  <si>
    <t>6221.26</t>
  </si>
  <si>
    <t>2023-09-10 19:21:34</t>
  </si>
  <si>
    <t>津巴布韦</t>
  </si>
  <si>
    <t>2023-08-26</t>
  </si>
  <si>
    <t>3839008</t>
  </si>
  <si>
    <t>海风酒店</t>
  </si>
  <si>
    <t>ZHU WENYUAN</t>
  </si>
  <si>
    <t>2024-02-10</t>
  </si>
  <si>
    <t>3194.24</t>
  </si>
  <si>
    <t>3429.50</t>
  </si>
  <si>
    <t>2023-08-26 14:44:48</t>
  </si>
  <si>
    <t>2023-08-08</t>
  </si>
  <si>
    <t>3750843</t>
  </si>
  <si>
    <t>长滩岛航路与蓝海度假村</t>
  </si>
  <si>
    <t>YEUNG HYUN TUNG KOUI,CHOI CHO YIN</t>
  </si>
  <si>
    <t>698.77</t>
  </si>
  <si>
    <t>756.82</t>
  </si>
  <si>
    <t>2023-08-08 15:36:32</t>
  </si>
  <si>
    <t>3750345</t>
  </si>
  <si>
    <t>WONG KAY CHING</t>
  </si>
  <si>
    <t>2023-08-08 13:54:17</t>
  </si>
  <si>
    <t>2023-07-28</t>
  </si>
  <si>
    <t>3699536</t>
  </si>
  <si>
    <t>圣淘沙名胜世界逸濠别墅</t>
  </si>
  <si>
    <t>LU TING</t>
  </si>
  <si>
    <t>11317.21</t>
  </si>
  <si>
    <t>12295.97</t>
  </si>
  <si>
    <t>2023-07-28 21:36:15</t>
  </si>
  <si>
    <t>3695711</t>
  </si>
  <si>
    <t>槟城硬石酒店</t>
  </si>
  <si>
    <t>YATAZA JASMIN</t>
  </si>
  <si>
    <t>2663.84</t>
  </si>
  <si>
    <t>2894.22</t>
  </si>
  <si>
    <t>2023-07-28 08:10:21</t>
  </si>
  <si>
    <t>2023-07-26</t>
  </si>
  <si>
    <t>3688951</t>
  </si>
  <si>
    <t>北极之光酒店</t>
  </si>
  <si>
    <t>LIU WEICHIEH</t>
  </si>
  <si>
    <t>5070.73</t>
  </si>
  <si>
    <t>5538.76</t>
  </si>
  <si>
    <t>2023-07-26 19:35:01</t>
  </si>
  <si>
    <t>芬兰</t>
  </si>
  <si>
    <t>2023-07-16</t>
  </si>
  <si>
    <t>3643857</t>
  </si>
  <si>
    <t>CHAO HUANGYU</t>
  </si>
  <si>
    <t>4100.43</t>
  </si>
  <si>
    <t>4475.96</t>
  </si>
  <si>
    <t>2023-07-16 18:16:21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</si>
</sst>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533400</xdr:colOff>
      <xdr:row>91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915400"/>
          <a:ext cx="10725150" cy="478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45333</v>
      </c>
      <c r="G2" s="6">
        <v>45337</v>
      </c>
      <c r="H2" s="4">
        <v>1</v>
      </c>
      <c r="I2" s="4">
        <v>4</v>
      </c>
      <c r="J2" s="4">
        <v>4</v>
      </c>
      <c r="K2" s="4" t="s">
        <v>30</v>
      </c>
      <c r="L2" s="4">
        <v>13204</v>
      </c>
      <c r="M2" s="4">
        <v>13204</v>
      </c>
      <c r="N2" s="4" t="s">
        <v>31</v>
      </c>
      <c r="O2" s="4" t="s">
        <v>32</v>
      </c>
      <c r="P2" s="4" t="s">
        <v>33</v>
      </c>
      <c r="Q2" s="4">
        <v>0</v>
      </c>
      <c r="R2" s="7">
        <v>45044</v>
      </c>
      <c r="S2" s="6">
        <v>45340</v>
      </c>
      <c r="T2" s="4" t="s">
        <v>34</v>
      </c>
      <c r="U2" s="4">
        <v>13204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45333</v>
      </c>
      <c r="G3" s="6">
        <v>45337</v>
      </c>
      <c r="H3" s="4">
        <v>1</v>
      </c>
      <c r="I3" s="4">
        <v>4</v>
      </c>
      <c r="J3" s="4">
        <v>4</v>
      </c>
      <c r="K3" s="4" t="s">
        <v>30</v>
      </c>
      <c r="L3" s="4">
        <v>-13204</v>
      </c>
      <c r="M3" s="4">
        <v>-13204</v>
      </c>
      <c r="N3" s="4" t="s">
        <v>31</v>
      </c>
      <c r="O3" s="4" t="s">
        <v>32</v>
      </c>
      <c r="P3" s="4" t="s">
        <v>33</v>
      </c>
      <c r="Q3" s="4">
        <v>0</v>
      </c>
      <c r="R3" s="7">
        <v>45044</v>
      </c>
      <c r="S3" s="6">
        <v>45340</v>
      </c>
      <c r="T3" s="4" t="s">
        <v>34</v>
      </c>
      <c r="U3" s="4">
        <v>-13204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45335</v>
      </c>
      <c r="G4" s="6">
        <v>45337</v>
      </c>
      <c r="H4" s="4">
        <v>1</v>
      </c>
      <c r="I4" s="4">
        <v>2</v>
      </c>
      <c r="J4" s="4">
        <v>2</v>
      </c>
      <c r="K4" s="4" t="s">
        <v>30</v>
      </c>
      <c r="L4" s="4">
        <v>4475.96</v>
      </c>
      <c r="M4" s="4">
        <v>4475.96</v>
      </c>
      <c r="N4" s="4" t="s">
        <v>41</v>
      </c>
      <c r="O4" s="4" t="s">
        <v>32</v>
      </c>
      <c r="P4" s="4" t="s">
        <v>33</v>
      </c>
      <c r="Q4" s="4">
        <v>0</v>
      </c>
      <c r="R4" s="7">
        <v>45123</v>
      </c>
      <c r="S4" s="6">
        <v>45340</v>
      </c>
      <c r="T4" s="4" t="s">
        <v>34</v>
      </c>
      <c r="U4" s="4">
        <v>4475.96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45</v>
      </c>
      <c r="F5" s="6">
        <v>45335</v>
      </c>
      <c r="G5" s="6">
        <v>45337</v>
      </c>
      <c r="H5" s="4">
        <v>1</v>
      </c>
      <c r="I5" s="4">
        <v>2</v>
      </c>
      <c r="J5" s="4">
        <v>2</v>
      </c>
      <c r="K5" s="4" t="s">
        <v>30</v>
      </c>
      <c r="L5" s="4">
        <v>5538.76</v>
      </c>
      <c r="M5" s="4">
        <v>5538.76</v>
      </c>
      <c r="N5" s="4" t="s">
        <v>46</v>
      </c>
      <c r="O5" s="4" t="s">
        <v>32</v>
      </c>
      <c r="P5" s="4" t="s">
        <v>33</v>
      </c>
      <c r="Q5" s="4">
        <v>0</v>
      </c>
      <c r="R5" s="7">
        <v>45133</v>
      </c>
      <c r="S5" s="6">
        <v>45340</v>
      </c>
      <c r="T5" s="4" t="s">
        <v>34</v>
      </c>
      <c r="U5" s="4">
        <v>5538.76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45335</v>
      </c>
      <c r="G6" s="6">
        <v>45337</v>
      </c>
      <c r="H6" s="4">
        <v>1</v>
      </c>
      <c r="I6" s="4">
        <v>2</v>
      </c>
      <c r="J6" s="4">
        <v>2</v>
      </c>
      <c r="K6" s="4" t="s">
        <v>30</v>
      </c>
      <c r="L6" s="4">
        <v>2894.22</v>
      </c>
      <c r="M6" s="4">
        <v>2894.22</v>
      </c>
      <c r="N6" s="4" t="s">
        <v>51</v>
      </c>
      <c r="O6" s="4" t="s">
        <v>32</v>
      </c>
      <c r="P6" s="4" t="s">
        <v>33</v>
      </c>
      <c r="Q6" s="4">
        <v>0</v>
      </c>
      <c r="R6" s="7">
        <v>45135</v>
      </c>
      <c r="S6" s="6">
        <v>45340</v>
      </c>
      <c r="T6" s="4" t="s">
        <v>34</v>
      </c>
      <c r="U6" s="4">
        <v>2894.22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45336</v>
      </c>
      <c r="G7" s="6">
        <v>45337</v>
      </c>
      <c r="H7" s="4">
        <v>1</v>
      </c>
      <c r="I7" s="4">
        <v>1</v>
      </c>
      <c r="J7" s="4">
        <v>1</v>
      </c>
      <c r="K7" s="4" t="s">
        <v>30</v>
      </c>
      <c r="L7" s="4">
        <v>12295.97</v>
      </c>
      <c r="M7" s="4">
        <v>12295.97</v>
      </c>
      <c r="N7" s="4" t="s">
        <v>56</v>
      </c>
      <c r="O7" s="4" t="s">
        <v>32</v>
      </c>
      <c r="P7" s="4" t="s">
        <v>33</v>
      </c>
      <c r="Q7" s="4">
        <v>0</v>
      </c>
      <c r="R7" s="7">
        <v>45135</v>
      </c>
      <c r="S7" s="6">
        <v>45340</v>
      </c>
      <c r="T7" s="4" t="s">
        <v>34</v>
      </c>
      <c r="U7" s="4">
        <v>12295.97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45336</v>
      </c>
      <c r="G8" s="6">
        <v>45337</v>
      </c>
      <c r="H8" s="4">
        <v>1</v>
      </c>
      <c r="I8" s="4">
        <v>1</v>
      </c>
      <c r="J8" s="4">
        <v>1</v>
      </c>
      <c r="K8" s="4" t="s">
        <v>30</v>
      </c>
      <c r="L8" s="4">
        <v>756.82</v>
      </c>
      <c r="M8" s="4">
        <v>756.82</v>
      </c>
      <c r="N8" s="4" t="s">
        <v>61</v>
      </c>
      <c r="O8" s="4" t="s">
        <v>32</v>
      </c>
      <c r="P8" s="4" t="s">
        <v>33</v>
      </c>
      <c r="Q8" s="4">
        <v>0</v>
      </c>
      <c r="R8" s="7">
        <v>45146.0000115741</v>
      </c>
      <c r="S8" s="6">
        <v>45340</v>
      </c>
      <c r="T8" s="4" t="s">
        <v>34</v>
      </c>
      <c r="U8" s="4">
        <v>756.82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45336</v>
      </c>
      <c r="G9" s="6">
        <v>45337</v>
      </c>
      <c r="H9" s="4">
        <v>1</v>
      </c>
      <c r="I9" s="4">
        <v>1</v>
      </c>
      <c r="J9" s="4">
        <v>1</v>
      </c>
      <c r="K9" s="4" t="s">
        <v>30</v>
      </c>
      <c r="L9" s="4">
        <v>756.82</v>
      </c>
      <c r="M9" s="4">
        <v>756.82</v>
      </c>
      <c r="N9" s="4" t="s">
        <v>65</v>
      </c>
      <c r="O9" s="4" t="s">
        <v>32</v>
      </c>
      <c r="P9" s="4" t="s">
        <v>33</v>
      </c>
      <c r="Q9" s="4">
        <v>0</v>
      </c>
      <c r="R9" s="7">
        <v>45146.0000115741</v>
      </c>
      <c r="S9" s="6">
        <v>45340</v>
      </c>
      <c r="T9" s="4" t="s">
        <v>34</v>
      </c>
      <c r="U9" s="4">
        <v>756.82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45335</v>
      </c>
      <c r="G10" s="6">
        <v>45337</v>
      </c>
      <c r="H10" s="4">
        <v>1</v>
      </c>
      <c r="I10" s="4">
        <v>2</v>
      </c>
      <c r="J10" s="4">
        <v>2</v>
      </c>
      <c r="K10" s="4" t="s">
        <v>30</v>
      </c>
      <c r="L10" s="4">
        <v>1134.81</v>
      </c>
      <c r="M10" s="4">
        <v>1134.81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45153</v>
      </c>
      <c r="S10" s="6">
        <v>45340</v>
      </c>
      <c r="T10" s="4" t="s">
        <v>34</v>
      </c>
      <c r="U10" s="4">
        <v>1134.81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45332</v>
      </c>
      <c r="G11" s="6">
        <v>45337</v>
      </c>
      <c r="H11" s="4">
        <v>1</v>
      </c>
      <c r="I11" s="4">
        <v>5</v>
      </c>
      <c r="J11" s="4">
        <v>5</v>
      </c>
      <c r="K11" s="4" t="s">
        <v>30</v>
      </c>
      <c r="L11" s="4">
        <v>3429.5</v>
      </c>
      <c r="M11" s="4">
        <v>3429.5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45164</v>
      </c>
      <c r="S11" s="6">
        <v>45340</v>
      </c>
      <c r="T11" s="4" t="s">
        <v>34</v>
      </c>
      <c r="U11" s="4">
        <v>3429.5</v>
      </c>
      <c r="V11" s="4">
        <v>0</v>
      </c>
      <c r="W11" s="4">
        <v>0</v>
      </c>
      <c r="X11" s="4" t="s">
        <v>78</v>
      </c>
      <c r="Y11" s="4" t="s">
        <v>36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45333</v>
      </c>
      <c r="G12" s="6">
        <v>45337</v>
      </c>
      <c r="H12" s="4">
        <v>1</v>
      </c>
      <c r="I12" s="4">
        <v>4</v>
      </c>
      <c r="J12" s="4">
        <v>4</v>
      </c>
      <c r="K12" s="4" t="s">
        <v>30</v>
      </c>
      <c r="L12" s="4">
        <v>12433.76</v>
      </c>
      <c r="M12" s="4">
        <v>12433.76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45174</v>
      </c>
      <c r="S12" s="6">
        <v>45340</v>
      </c>
      <c r="T12" s="4" t="s">
        <v>34</v>
      </c>
      <c r="U12" s="4">
        <v>12433.76</v>
      </c>
      <c r="V12" s="4">
        <v>0</v>
      </c>
      <c r="W12" s="4">
        <v>0</v>
      </c>
      <c r="X12" s="4" t="s">
        <v>83</v>
      </c>
      <c r="Y12" s="4" t="s">
        <v>36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45335</v>
      </c>
      <c r="G13" s="6">
        <v>45337</v>
      </c>
      <c r="H13" s="4">
        <v>1</v>
      </c>
      <c r="I13" s="4">
        <v>2</v>
      </c>
      <c r="J13" s="4">
        <v>2</v>
      </c>
      <c r="K13" s="4" t="s">
        <v>30</v>
      </c>
      <c r="L13" s="4">
        <v>6221.26</v>
      </c>
      <c r="M13" s="4">
        <v>6221.26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45179.0000115741</v>
      </c>
      <c r="S13" s="6">
        <v>45340</v>
      </c>
      <c r="T13" s="4" t="s">
        <v>34</v>
      </c>
      <c r="U13" s="4">
        <v>6221.26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79</v>
      </c>
      <c r="B14" s="4" t="s">
        <v>26</v>
      </c>
      <c r="C14" s="4" t="s">
        <v>37</v>
      </c>
      <c r="D14" s="4" t="s">
        <v>80</v>
      </c>
      <c r="E14" s="4" t="s">
        <v>81</v>
      </c>
      <c r="F14" s="6">
        <v>45333</v>
      </c>
      <c r="G14" s="6">
        <v>45337</v>
      </c>
      <c r="H14" s="4">
        <v>1</v>
      </c>
      <c r="I14" s="4">
        <v>4</v>
      </c>
      <c r="J14" s="4">
        <v>4</v>
      </c>
      <c r="K14" s="4" t="s">
        <v>30</v>
      </c>
      <c r="L14" s="4">
        <v>-12433.76</v>
      </c>
      <c r="M14" s="4">
        <v>-12433.76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45174</v>
      </c>
      <c r="S14" s="6">
        <v>45340</v>
      </c>
      <c r="T14" s="4" t="s">
        <v>34</v>
      </c>
      <c r="U14" s="4">
        <v>-12433.76</v>
      </c>
      <c r="V14" s="4">
        <v>0</v>
      </c>
      <c r="W14" s="4">
        <v>0</v>
      </c>
      <c r="X14" s="4" t="s">
        <v>83</v>
      </c>
      <c r="Y14" s="4" t="s">
        <v>36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45330</v>
      </c>
      <c r="G15" s="6">
        <v>45337</v>
      </c>
      <c r="H15" s="4">
        <v>1</v>
      </c>
      <c r="I15" s="4">
        <v>7</v>
      </c>
      <c r="J15" s="4">
        <v>7</v>
      </c>
      <c r="K15" s="4" t="s">
        <v>30</v>
      </c>
      <c r="L15" s="4">
        <v>14107.83</v>
      </c>
      <c r="M15" s="4">
        <v>14107.83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45180</v>
      </c>
      <c r="S15" s="6">
        <v>45340</v>
      </c>
      <c r="T15" s="4" t="s">
        <v>34</v>
      </c>
      <c r="U15" s="4">
        <v>14107.83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45334</v>
      </c>
      <c r="G16" s="6">
        <v>45337</v>
      </c>
      <c r="H16" s="4">
        <v>1</v>
      </c>
      <c r="I16" s="4">
        <v>3</v>
      </c>
      <c r="J16" s="4">
        <v>3</v>
      </c>
      <c r="K16" s="4" t="s">
        <v>30</v>
      </c>
      <c r="L16" s="4">
        <v>3916.77</v>
      </c>
      <c r="M16" s="4">
        <v>3916.77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45186.0000115741</v>
      </c>
      <c r="S16" s="6">
        <v>45340</v>
      </c>
      <c r="T16" s="4" t="s">
        <v>34</v>
      </c>
      <c r="U16" s="4">
        <v>3916.77</v>
      </c>
      <c r="V16" s="4">
        <v>0</v>
      </c>
      <c r="W16" s="4">
        <v>0</v>
      </c>
      <c r="X16" s="4" t="s">
        <v>98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45334</v>
      </c>
      <c r="G17" s="6">
        <v>45337</v>
      </c>
      <c r="H17" s="4">
        <v>1</v>
      </c>
      <c r="I17" s="4">
        <v>3</v>
      </c>
      <c r="J17" s="4">
        <v>3</v>
      </c>
      <c r="K17" s="4" t="s">
        <v>30</v>
      </c>
      <c r="L17" s="4">
        <v>6729.21</v>
      </c>
      <c r="M17" s="4">
        <v>6729.21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45193</v>
      </c>
      <c r="S17" s="6">
        <v>45340</v>
      </c>
      <c r="T17" s="4" t="s">
        <v>34</v>
      </c>
      <c r="U17" s="4">
        <v>6729.21</v>
      </c>
      <c r="V17" s="4">
        <v>0</v>
      </c>
      <c r="W17" s="4">
        <v>0</v>
      </c>
      <c r="X17" s="4" t="s">
        <v>104</v>
      </c>
      <c r="Y17" s="4" t="s">
        <v>36</v>
      </c>
    </row>
    <row r="18" s="4" customFormat="1" spans="1:25">
      <c r="A18" s="4" t="s">
        <v>94</v>
      </c>
      <c r="B18" s="4" t="s">
        <v>26</v>
      </c>
      <c r="C18" s="4" t="s">
        <v>37</v>
      </c>
      <c r="D18" s="4" t="s">
        <v>95</v>
      </c>
      <c r="E18" s="4" t="s">
        <v>96</v>
      </c>
      <c r="F18" s="6">
        <v>45334</v>
      </c>
      <c r="G18" s="6">
        <v>45337</v>
      </c>
      <c r="H18" s="4">
        <v>1</v>
      </c>
      <c r="I18" s="4">
        <v>3</v>
      </c>
      <c r="J18" s="4">
        <v>3</v>
      </c>
      <c r="K18" s="4" t="s">
        <v>30</v>
      </c>
      <c r="L18" s="4">
        <v>-3916.77</v>
      </c>
      <c r="M18" s="4">
        <v>-3916.77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45186.0000115741</v>
      </c>
      <c r="S18" s="6">
        <v>45340</v>
      </c>
      <c r="T18" s="4" t="s">
        <v>34</v>
      </c>
      <c r="U18" s="4">
        <v>-3916.77</v>
      </c>
      <c r="V18" s="4">
        <v>0</v>
      </c>
      <c r="W18" s="4">
        <v>0</v>
      </c>
      <c r="X18" s="4" t="s">
        <v>98</v>
      </c>
      <c r="Y18" s="4" t="s">
        <v>99</v>
      </c>
    </row>
    <row r="19" s="4" customFormat="1" spans="1:25">
      <c r="A19" s="4" t="s">
        <v>68</v>
      </c>
      <c r="B19" s="4" t="s">
        <v>26</v>
      </c>
      <c r="C19" s="4" t="s">
        <v>37</v>
      </c>
      <c r="D19" s="4" t="s">
        <v>69</v>
      </c>
      <c r="E19" s="4" t="s">
        <v>70</v>
      </c>
      <c r="F19" s="6">
        <v>45335</v>
      </c>
      <c r="G19" s="6">
        <v>45337</v>
      </c>
      <c r="H19" s="4">
        <v>1</v>
      </c>
      <c r="I19" s="4">
        <v>2</v>
      </c>
      <c r="J19" s="4">
        <v>2</v>
      </c>
      <c r="K19" s="4" t="s">
        <v>30</v>
      </c>
      <c r="L19" s="4">
        <v>-1134.81</v>
      </c>
      <c r="M19" s="4">
        <v>-1134.81</v>
      </c>
      <c r="N19" s="4" t="s">
        <v>71</v>
      </c>
      <c r="O19" s="4" t="s">
        <v>32</v>
      </c>
      <c r="P19" s="4" t="s">
        <v>33</v>
      </c>
      <c r="Q19" s="4">
        <v>0</v>
      </c>
      <c r="R19" s="7">
        <v>45153</v>
      </c>
      <c r="S19" s="6">
        <v>45340</v>
      </c>
      <c r="T19" s="4" t="s">
        <v>34</v>
      </c>
      <c r="U19" s="4">
        <v>-1134.81</v>
      </c>
      <c r="V19" s="4">
        <v>0</v>
      </c>
      <c r="W19" s="4">
        <v>0</v>
      </c>
      <c r="X19" s="4" t="s">
        <v>72</v>
      </c>
      <c r="Y19" s="4" t="s">
        <v>73</v>
      </c>
    </row>
    <row r="20" s="4" customFormat="1" spans="1:25">
      <c r="A20" s="4" t="s">
        <v>88</v>
      </c>
      <c r="B20" s="4" t="s">
        <v>26</v>
      </c>
      <c r="C20" s="4" t="s">
        <v>37</v>
      </c>
      <c r="D20" s="4" t="s">
        <v>89</v>
      </c>
      <c r="E20" s="4" t="s">
        <v>90</v>
      </c>
      <c r="F20" s="6">
        <v>45330</v>
      </c>
      <c r="G20" s="6">
        <v>45337</v>
      </c>
      <c r="H20" s="4">
        <v>1</v>
      </c>
      <c r="I20" s="4">
        <v>7</v>
      </c>
      <c r="J20" s="4">
        <v>7</v>
      </c>
      <c r="K20" s="4" t="s">
        <v>30</v>
      </c>
      <c r="L20" s="4">
        <v>-14107.83</v>
      </c>
      <c r="M20" s="4">
        <v>-14107.83</v>
      </c>
      <c r="N20" s="4" t="s">
        <v>91</v>
      </c>
      <c r="O20" s="4" t="s">
        <v>32</v>
      </c>
      <c r="P20" s="4" t="s">
        <v>33</v>
      </c>
      <c r="Q20" s="4">
        <v>0</v>
      </c>
      <c r="R20" s="7">
        <v>45180</v>
      </c>
      <c r="S20" s="6">
        <v>45340</v>
      </c>
      <c r="T20" s="4" t="s">
        <v>34</v>
      </c>
      <c r="U20" s="4">
        <v>-14107.83</v>
      </c>
      <c r="V20" s="4">
        <v>0</v>
      </c>
      <c r="W20" s="4">
        <v>0</v>
      </c>
      <c r="X20" s="4" t="s">
        <v>92</v>
      </c>
      <c r="Y20" s="4" t="s">
        <v>93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45336</v>
      </c>
      <c r="G21" s="6">
        <v>45337</v>
      </c>
      <c r="H21" s="4">
        <v>1</v>
      </c>
      <c r="I21" s="4">
        <v>1</v>
      </c>
      <c r="J21" s="4">
        <v>1</v>
      </c>
      <c r="K21" s="4" t="s">
        <v>30</v>
      </c>
      <c r="L21" s="4">
        <v>691.39</v>
      </c>
      <c r="M21" s="4">
        <v>691.39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45238.0000115741</v>
      </c>
      <c r="S21" s="6">
        <v>45340</v>
      </c>
      <c r="T21" s="4" t="s">
        <v>34</v>
      </c>
      <c r="U21" s="4">
        <v>691.39</v>
      </c>
      <c r="V21" s="4">
        <v>0</v>
      </c>
      <c r="W21" s="4">
        <v>0</v>
      </c>
      <c r="X21" s="4" t="s">
        <v>109</v>
      </c>
      <c r="Y21" s="4" t="s">
        <v>110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112</v>
      </c>
      <c r="E22" s="4" t="s">
        <v>113</v>
      </c>
      <c r="F22" s="6">
        <v>45333</v>
      </c>
      <c r="G22" s="6">
        <v>45337</v>
      </c>
      <c r="H22" s="4">
        <v>1</v>
      </c>
      <c r="I22" s="4">
        <v>4</v>
      </c>
      <c r="J22" s="4">
        <v>4</v>
      </c>
      <c r="K22" s="4" t="s">
        <v>30</v>
      </c>
      <c r="L22" s="4">
        <v>2268.56</v>
      </c>
      <c r="M22" s="4">
        <v>2268.56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45239</v>
      </c>
      <c r="S22" s="6">
        <v>45340</v>
      </c>
      <c r="T22" s="4" t="s">
        <v>34</v>
      </c>
      <c r="U22" s="4">
        <v>2268.56</v>
      </c>
      <c r="V22" s="4">
        <v>0</v>
      </c>
      <c r="W22" s="4">
        <v>0</v>
      </c>
      <c r="X22" s="4" t="s">
        <v>115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119</v>
      </c>
      <c r="F23" s="6">
        <v>45334</v>
      </c>
      <c r="G23" s="6">
        <v>45337</v>
      </c>
      <c r="H23" s="4">
        <v>1</v>
      </c>
      <c r="I23" s="4">
        <v>3</v>
      </c>
      <c r="J23" s="4">
        <v>3</v>
      </c>
      <c r="K23" s="4" t="s">
        <v>30</v>
      </c>
      <c r="L23" s="4">
        <v>3137.61</v>
      </c>
      <c r="M23" s="4">
        <v>3137.61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45239.0000115741</v>
      </c>
      <c r="S23" s="6">
        <v>45340</v>
      </c>
      <c r="T23" s="4" t="s">
        <v>34</v>
      </c>
      <c r="U23" s="4">
        <v>3137.61</v>
      </c>
      <c r="V23" s="4">
        <v>0</v>
      </c>
      <c r="W23" s="4">
        <v>0</v>
      </c>
      <c r="X23" s="4" t="s">
        <v>121</v>
      </c>
      <c r="Y23" s="4" t="s">
        <v>36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45333</v>
      </c>
      <c r="G24" s="6">
        <v>45337</v>
      </c>
      <c r="H24" s="4">
        <v>1</v>
      </c>
      <c r="I24" s="4">
        <v>4</v>
      </c>
      <c r="J24" s="4">
        <v>4</v>
      </c>
      <c r="K24" s="4" t="s">
        <v>30</v>
      </c>
      <c r="L24" s="4">
        <v>2905.8</v>
      </c>
      <c r="M24" s="4">
        <v>2905.8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45240.0000115741</v>
      </c>
      <c r="S24" s="6">
        <v>45340</v>
      </c>
      <c r="T24" s="4" t="s">
        <v>34</v>
      </c>
      <c r="U24" s="4">
        <v>2905.8</v>
      </c>
      <c r="V24" s="4">
        <v>0</v>
      </c>
      <c r="W24" s="4">
        <v>0</v>
      </c>
      <c r="X24" s="4" t="s">
        <v>126</v>
      </c>
      <c r="Y24" s="4" t="s">
        <v>36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128</v>
      </c>
      <c r="E25" s="4" t="s">
        <v>129</v>
      </c>
      <c r="F25" s="6">
        <v>45336</v>
      </c>
      <c r="G25" s="6">
        <v>45337</v>
      </c>
      <c r="H25" s="4">
        <v>1</v>
      </c>
      <c r="I25" s="4">
        <v>1</v>
      </c>
      <c r="J25" s="4">
        <v>1</v>
      </c>
      <c r="K25" s="4" t="s">
        <v>30</v>
      </c>
      <c r="L25" s="4">
        <v>571.19</v>
      </c>
      <c r="M25" s="4">
        <v>571.19</v>
      </c>
      <c r="N25" s="4" t="s">
        <v>130</v>
      </c>
      <c r="O25" s="4" t="s">
        <v>32</v>
      </c>
      <c r="P25" s="4" t="s">
        <v>33</v>
      </c>
      <c r="Q25" s="4">
        <v>0</v>
      </c>
      <c r="R25" s="7">
        <v>45241.0000115741</v>
      </c>
      <c r="S25" s="6">
        <v>45340</v>
      </c>
      <c r="T25" s="4" t="s">
        <v>34</v>
      </c>
      <c r="U25" s="4">
        <v>571.19</v>
      </c>
      <c r="V25" s="4">
        <v>0</v>
      </c>
      <c r="W25" s="4">
        <v>0</v>
      </c>
      <c r="X25" s="4" t="s">
        <v>131</v>
      </c>
      <c r="Y25" s="4" t="s">
        <v>36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133</v>
      </c>
      <c r="E26" s="4" t="s">
        <v>134</v>
      </c>
      <c r="F26" s="6">
        <v>45335</v>
      </c>
      <c r="G26" s="6">
        <v>45337</v>
      </c>
      <c r="H26" s="4">
        <v>1</v>
      </c>
      <c r="I26" s="4">
        <v>2</v>
      </c>
      <c r="J26" s="4">
        <v>2</v>
      </c>
      <c r="K26" s="4" t="s">
        <v>30</v>
      </c>
      <c r="L26" s="4">
        <v>2436.36</v>
      </c>
      <c r="M26" s="4">
        <v>2436.36</v>
      </c>
      <c r="N26" s="4" t="s">
        <v>135</v>
      </c>
      <c r="O26" s="4" t="s">
        <v>32</v>
      </c>
      <c r="P26" s="4" t="s">
        <v>33</v>
      </c>
      <c r="Q26" s="4">
        <v>0</v>
      </c>
      <c r="R26" s="7">
        <v>45243.0000115741</v>
      </c>
      <c r="S26" s="6">
        <v>45340</v>
      </c>
      <c r="T26" s="4" t="s">
        <v>34</v>
      </c>
      <c r="U26" s="4">
        <v>2436.36</v>
      </c>
      <c r="V26" s="4">
        <v>0</v>
      </c>
      <c r="W26" s="4">
        <v>0</v>
      </c>
      <c r="X26" s="4" t="s">
        <v>136</v>
      </c>
      <c r="Y26" s="4" t="s">
        <v>36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45336</v>
      </c>
      <c r="G27" s="6">
        <v>45337</v>
      </c>
      <c r="H27" s="4">
        <v>1</v>
      </c>
      <c r="I27" s="4">
        <v>1</v>
      </c>
      <c r="J27" s="4">
        <v>1</v>
      </c>
      <c r="K27" s="4" t="s">
        <v>30</v>
      </c>
      <c r="L27" s="4">
        <v>588.13</v>
      </c>
      <c r="M27" s="4">
        <v>588.13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45244.0000115741</v>
      </c>
      <c r="S27" s="6">
        <v>45340</v>
      </c>
      <c r="T27" s="4" t="s">
        <v>34</v>
      </c>
      <c r="U27" s="4">
        <v>588.13</v>
      </c>
      <c r="V27" s="4">
        <v>0</v>
      </c>
      <c r="W27" s="4">
        <v>0</v>
      </c>
      <c r="X27" s="4" t="s">
        <v>141</v>
      </c>
      <c r="Y27" s="4" t="s">
        <v>36</v>
      </c>
    </row>
    <row r="28" s="4" customFormat="1" spans="1:25">
      <c r="A28" s="4" t="s">
        <v>132</v>
      </c>
      <c r="B28" s="4" t="s">
        <v>26</v>
      </c>
      <c r="C28" s="4" t="s">
        <v>37</v>
      </c>
      <c r="D28" s="4" t="s">
        <v>133</v>
      </c>
      <c r="E28" s="4" t="s">
        <v>134</v>
      </c>
      <c r="F28" s="6">
        <v>45335</v>
      </c>
      <c r="G28" s="6">
        <v>45337</v>
      </c>
      <c r="H28" s="4">
        <v>1</v>
      </c>
      <c r="I28" s="4">
        <v>2</v>
      </c>
      <c r="J28" s="4">
        <v>2</v>
      </c>
      <c r="K28" s="4" t="s">
        <v>30</v>
      </c>
      <c r="L28" s="4">
        <v>-2436.36</v>
      </c>
      <c r="M28" s="4">
        <v>-2436.36</v>
      </c>
      <c r="N28" s="4" t="s">
        <v>135</v>
      </c>
      <c r="O28" s="4" t="s">
        <v>32</v>
      </c>
      <c r="P28" s="4" t="s">
        <v>33</v>
      </c>
      <c r="Q28" s="4">
        <v>0</v>
      </c>
      <c r="R28" s="7">
        <v>45243.0000115741</v>
      </c>
      <c r="S28" s="6">
        <v>45340</v>
      </c>
      <c r="T28" s="4" t="s">
        <v>34</v>
      </c>
      <c r="U28" s="4">
        <v>-2436.36</v>
      </c>
      <c r="V28" s="4">
        <v>0</v>
      </c>
      <c r="W28" s="4">
        <v>0</v>
      </c>
      <c r="X28" s="4" t="s">
        <v>136</v>
      </c>
      <c r="Y28" s="4" t="s">
        <v>36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106</v>
      </c>
      <c r="E29" s="4" t="s">
        <v>107</v>
      </c>
      <c r="F29" s="6">
        <v>45336</v>
      </c>
      <c r="G29" s="6">
        <v>45337</v>
      </c>
      <c r="H29" s="4">
        <v>1</v>
      </c>
      <c r="I29" s="4">
        <v>1</v>
      </c>
      <c r="J29" s="4">
        <v>1</v>
      </c>
      <c r="K29" s="4" t="s">
        <v>30</v>
      </c>
      <c r="L29" s="4">
        <v>693.18</v>
      </c>
      <c r="M29" s="4">
        <v>693.18</v>
      </c>
      <c r="N29" s="4" t="s">
        <v>143</v>
      </c>
      <c r="O29" s="4" t="s">
        <v>32</v>
      </c>
      <c r="P29" s="4" t="s">
        <v>33</v>
      </c>
      <c r="Q29" s="4">
        <v>0</v>
      </c>
      <c r="R29" s="7">
        <v>45247.0000115741</v>
      </c>
      <c r="S29" s="6">
        <v>45340</v>
      </c>
      <c r="T29" s="4" t="s">
        <v>34</v>
      </c>
      <c r="U29" s="4">
        <v>693.18</v>
      </c>
      <c r="V29" s="4">
        <v>0</v>
      </c>
      <c r="W29" s="4">
        <v>0</v>
      </c>
      <c r="X29" s="4" t="s">
        <v>144</v>
      </c>
      <c r="Y29" s="4" t="s">
        <v>145</v>
      </c>
    </row>
    <row r="30" s="4" customFormat="1" spans="1:25">
      <c r="A30" s="4" t="s">
        <v>105</v>
      </c>
      <c r="B30" s="4" t="s">
        <v>26</v>
      </c>
      <c r="C30" s="4" t="s">
        <v>37</v>
      </c>
      <c r="D30" s="4" t="s">
        <v>106</v>
      </c>
      <c r="E30" s="4" t="s">
        <v>107</v>
      </c>
      <c r="F30" s="6">
        <v>45336</v>
      </c>
      <c r="G30" s="6">
        <v>45337</v>
      </c>
      <c r="H30" s="4">
        <v>1</v>
      </c>
      <c r="I30" s="4">
        <v>1</v>
      </c>
      <c r="J30" s="4">
        <v>1</v>
      </c>
      <c r="K30" s="4" t="s">
        <v>30</v>
      </c>
      <c r="L30" s="4">
        <v>-691.39</v>
      </c>
      <c r="M30" s="4">
        <v>-691.39</v>
      </c>
      <c r="N30" s="4" t="s">
        <v>108</v>
      </c>
      <c r="O30" s="4" t="s">
        <v>32</v>
      </c>
      <c r="P30" s="4" t="s">
        <v>33</v>
      </c>
      <c r="Q30" s="4">
        <v>0</v>
      </c>
      <c r="R30" s="7">
        <v>45238.0000115741</v>
      </c>
      <c r="S30" s="6">
        <v>45340</v>
      </c>
      <c r="T30" s="4" t="s">
        <v>34</v>
      </c>
      <c r="U30" s="4">
        <v>-691.39</v>
      </c>
      <c r="V30" s="4">
        <v>0</v>
      </c>
      <c r="W30" s="4">
        <v>0</v>
      </c>
      <c r="X30" s="4" t="s">
        <v>109</v>
      </c>
      <c r="Y30" s="4" t="s">
        <v>110</v>
      </c>
    </row>
    <row r="31" s="4" customFormat="1" spans="1:25">
      <c r="A31" s="4" t="s">
        <v>146</v>
      </c>
      <c r="B31" s="4" t="s">
        <v>26</v>
      </c>
      <c r="C31" s="4" t="s">
        <v>27</v>
      </c>
      <c r="D31" s="4" t="s">
        <v>147</v>
      </c>
      <c r="E31" s="4" t="s">
        <v>148</v>
      </c>
      <c r="F31" s="6">
        <v>45335</v>
      </c>
      <c r="G31" s="6">
        <v>45337</v>
      </c>
      <c r="H31" s="4">
        <v>1</v>
      </c>
      <c r="I31" s="4">
        <v>2</v>
      </c>
      <c r="J31" s="4">
        <v>2</v>
      </c>
      <c r="K31" s="4" t="s">
        <v>30</v>
      </c>
      <c r="L31" s="4">
        <v>1048.32</v>
      </c>
      <c r="M31" s="4">
        <v>1048.32</v>
      </c>
      <c r="N31" s="4" t="s">
        <v>149</v>
      </c>
      <c r="O31" s="4" t="s">
        <v>32</v>
      </c>
      <c r="P31" s="4" t="s">
        <v>33</v>
      </c>
      <c r="Q31" s="4">
        <v>0</v>
      </c>
      <c r="R31" s="7">
        <v>45248</v>
      </c>
      <c r="S31" s="6">
        <v>45340</v>
      </c>
      <c r="T31" s="4" t="s">
        <v>34</v>
      </c>
      <c r="U31" s="4">
        <v>1048.32</v>
      </c>
      <c r="V31" s="4">
        <v>0</v>
      </c>
      <c r="W31" s="4">
        <v>0</v>
      </c>
      <c r="X31" s="4" t="s">
        <v>150</v>
      </c>
      <c r="Y31" s="4" t="s">
        <v>151</v>
      </c>
    </row>
    <row r="32" s="4" customFormat="1" spans="1:25">
      <c r="A32" s="4" t="s">
        <v>152</v>
      </c>
      <c r="B32" s="4" t="s">
        <v>26</v>
      </c>
      <c r="C32" s="4" t="s">
        <v>27</v>
      </c>
      <c r="D32" s="4" t="s">
        <v>153</v>
      </c>
      <c r="E32" s="4" t="s">
        <v>154</v>
      </c>
      <c r="F32" s="6">
        <v>45335</v>
      </c>
      <c r="G32" s="6">
        <v>45337</v>
      </c>
      <c r="H32" s="4">
        <v>1</v>
      </c>
      <c r="I32" s="4">
        <v>2</v>
      </c>
      <c r="J32" s="4">
        <v>2</v>
      </c>
      <c r="K32" s="4" t="s">
        <v>30</v>
      </c>
      <c r="L32" s="4">
        <v>1708.5</v>
      </c>
      <c r="M32" s="4">
        <v>1708.5</v>
      </c>
      <c r="N32" s="4" t="s">
        <v>155</v>
      </c>
      <c r="O32" s="4" t="s">
        <v>32</v>
      </c>
      <c r="P32" s="4" t="s">
        <v>33</v>
      </c>
      <c r="Q32" s="4">
        <v>0</v>
      </c>
      <c r="R32" s="7">
        <v>45248.0000115741</v>
      </c>
      <c r="S32" s="6">
        <v>45340</v>
      </c>
      <c r="T32" s="4" t="s">
        <v>34</v>
      </c>
      <c r="U32" s="4">
        <v>1708.5</v>
      </c>
      <c r="V32" s="4">
        <v>0</v>
      </c>
      <c r="W32" s="4">
        <v>0</v>
      </c>
      <c r="X32" s="4" t="s">
        <v>156</v>
      </c>
      <c r="Y32" s="4" t="s">
        <v>36</v>
      </c>
    </row>
    <row r="33" s="4" customFormat="1" spans="1:25">
      <c r="A33" s="4" t="s">
        <v>152</v>
      </c>
      <c r="B33" s="4" t="s">
        <v>26</v>
      </c>
      <c r="C33" s="4" t="s">
        <v>37</v>
      </c>
      <c r="D33" s="4" t="s">
        <v>153</v>
      </c>
      <c r="E33" s="4" t="s">
        <v>154</v>
      </c>
      <c r="F33" s="6">
        <v>45335</v>
      </c>
      <c r="G33" s="6">
        <v>45337</v>
      </c>
      <c r="H33" s="4">
        <v>1</v>
      </c>
      <c r="I33" s="4">
        <v>2</v>
      </c>
      <c r="J33" s="4">
        <v>2</v>
      </c>
      <c r="K33" s="4" t="s">
        <v>30</v>
      </c>
      <c r="L33" s="4">
        <v>-1708.5</v>
      </c>
      <c r="M33" s="4">
        <v>-1708.5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45248.0000115741</v>
      </c>
      <c r="S33" s="6">
        <v>45340</v>
      </c>
      <c r="T33" s="4" t="s">
        <v>34</v>
      </c>
      <c r="U33" s="4">
        <v>-1708.5</v>
      </c>
      <c r="V33" s="4">
        <v>0</v>
      </c>
      <c r="W33" s="4">
        <v>0</v>
      </c>
      <c r="X33" s="4" t="s">
        <v>156</v>
      </c>
      <c r="Y33" s="4" t="s">
        <v>36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158</v>
      </c>
      <c r="E34" s="4" t="s">
        <v>159</v>
      </c>
      <c r="F34" s="6">
        <v>45335</v>
      </c>
      <c r="G34" s="6">
        <v>45337</v>
      </c>
      <c r="H34" s="4">
        <v>2</v>
      </c>
      <c r="I34" s="4">
        <v>2</v>
      </c>
      <c r="J34" s="4">
        <v>4</v>
      </c>
      <c r="K34" s="4" t="s">
        <v>30</v>
      </c>
      <c r="L34" s="4">
        <v>3979.16</v>
      </c>
      <c r="M34" s="4">
        <v>3979.16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45248</v>
      </c>
      <c r="S34" s="6">
        <v>45340</v>
      </c>
      <c r="T34" s="4" t="s">
        <v>34</v>
      </c>
      <c r="U34" s="4">
        <v>3979.16</v>
      </c>
      <c r="V34" s="4">
        <v>0</v>
      </c>
      <c r="W34" s="4">
        <v>0</v>
      </c>
      <c r="X34" s="4" t="s">
        <v>161</v>
      </c>
      <c r="Y34" s="4" t="s">
        <v>36</v>
      </c>
    </row>
    <row r="35" s="4" customFormat="1" spans="1:25">
      <c r="A35" s="4" t="s">
        <v>157</v>
      </c>
      <c r="B35" s="4" t="s">
        <v>26</v>
      </c>
      <c r="C35" s="4" t="s">
        <v>37</v>
      </c>
      <c r="D35" s="4" t="s">
        <v>158</v>
      </c>
      <c r="E35" s="4" t="s">
        <v>159</v>
      </c>
      <c r="F35" s="6">
        <v>45335</v>
      </c>
      <c r="G35" s="6">
        <v>45337</v>
      </c>
      <c r="H35" s="4">
        <v>2</v>
      </c>
      <c r="I35" s="4">
        <v>2</v>
      </c>
      <c r="J35" s="4">
        <v>4</v>
      </c>
      <c r="K35" s="4" t="s">
        <v>30</v>
      </c>
      <c r="L35" s="4">
        <v>-3979.16</v>
      </c>
      <c r="M35" s="4">
        <v>-3979.16</v>
      </c>
      <c r="N35" s="4" t="s">
        <v>160</v>
      </c>
      <c r="O35" s="4" t="s">
        <v>32</v>
      </c>
      <c r="P35" s="4" t="s">
        <v>33</v>
      </c>
      <c r="Q35" s="4">
        <v>0</v>
      </c>
      <c r="R35" s="7">
        <v>45248</v>
      </c>
      <c r="S35" s="6">
        <v>45340</v>
      </c>
      <c r="T35" s="4" t="s">
        <v>34</v>
      </c>
      <c r="U35" s="4">
        <v>-3979.16</v>
      </c>
      <c r="V35" s="4">
        <v>0</v>
      </c>
      <c r="W35" s="4">
        <v>0</v>
      </c>
      <c r="X35" s="4" t="s">
        <v>161</v>
      </c>
      <c r="Y35" s="4" t="s">
        <v>36</v>
      </c>
    </row>
    <row r="36" s="4" customFormat="1" spans="1:25">
      <c r="A36" s="4" t="s">
        <v>162</v>
      </c>
      <c r="B36" s="4" t="s">
        <v>26</v>
      </c>
      <c r="C36" s="4" t="s">
        <v>27</v>
      </c>
      <c r="D36" s="4" t="s">
        <v>158</v>
      </c>
      <c r="E36" s="4" t="s">
        <v>159</v>
      </c>
      <c r="F36" s="6">
        <v>45335</v>
      </c>
      <c r="G36" s="6">
        <v>45337</v>
      </c>
      <c r="H36" s="4">
        <v>2</v>
      </c>
      <c r="I36" s="4">
        <v>2</v>
      </c>
      <c r="J36" s="4">
        <v>4</v>
      </c>
      <c r="K36" s="4" t="s">
        <v>30</v>
      </c>
      <c r="L36" s="4">
        <v>3977.4</v>
      </c>
      <c r="M36" s="4">
        <v>3977.4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45249</v>
      </c>
      <c r="S36" s="6">
        <v>45340</v>
      </c>
      <c r="T36" s="4" t="s">
        <v>34</v>
      </c>
      <c r="U36" s="4">
        <v>3977.4</v>
      </c>
      <c r="V36" s="4">
        <v>0</v>
      </c>
      <c r="W36" s="4">
        <v>0</v>
      </c>
      <c r="X36" s="4" t="s">
        <v>163</v>
      </c>
      <c r="Y36" s="4" t="s">
        <v>36</v>
      </c>
    </row>
    <row r="37" s="4" customFormat="1" spans="1:25">
      <c r="A37" s="4" t="s">
        <v>162</v>
      </c>
      <c r="B37" s="4" t="s">
        <v>26</v>
      </c>
      <c r="C37" s="4" t="s">
        <v>37</v>
      </c>
      <c r="D37" s="4" t="s">
        <v>158</v>
      </c>
      <c r="E37" s="4" t="s">
        <v>159</v>
      </c>
      <c r="F37" s="6">
        <v>45335</v>
      </c>
      <c r="G37" s="6">
        <v>45337</v>
      </c>
      <c r="H37" s="4">
        <v>2</v>
      </c>
      <c r="I37" s="4">
        <v>2</v>
      </c>
      <c r="J37" s="4">
        <v>4</v>
      </c>
      <c r="K37" s="4" t="s">
        <v>30</v>
      </c>
      <c r="L37" s="4">
        <v>-3977.4</v>
      </c>
      <c r="M37" s="4">
        <v>-3977.4</v>
      </c>
      <c r="N37" s="4" t="s">
        <v>160</v>
      </c>
      <c r="O37" s="4" t="s">
        <v>32</v>
      </c>
      <c r="P37" s="4" t="s">
        <v>33</v>
      </c>
      <c r="Q37" s="4">
        <v>0</v>
      </c>
      <c r="R37" s="7">
        <v>45249</v>
      </c>
      <c r="S37" s="6">
        <v>45340</v>
      </c>
      <c r="T37" s="4" t="s">
        <v>34</v>
      </c>
      <c r="U37" s="4">
        <v>-3977.4</v>
      </c>
      <c r="V37" s="4">
        <v>0</v>
      </c>
      <c r="W37" s="4">
        <v>0</v>
      </c>
      <c r="X37" s="4" t="s">
        <v>163</v>
      </c>
      <c r="Y37" s="4" t="s">
        <v>36</v>
      </c>
    </row>
    <row r="38" s="4" customFormat="1" spans="1:25">
      <c r="A38" s="4" t="s">
        <v>164</v>
      </c>
      <c r="B38" s="4" t="s">
        <v>26</v>
      </c>
      <c r="C38" s="4" t="s">
        <v>27</v>
      </c>
      <c r="D38" s="4" t="s">
        <v>165</v>
      </c>
      <c r="E38" s="4" t="s">
        <v>166</v>
      </c>
      <c r="F38" s="6">
        <v>45336</v>
      </c>
      <c r="G38" s="6">
        <v>45337</v>
      </c>
      <c r="H38" s="4">
        <v>1</v>
      </c>
      <c r="I38" s="4">
        <v>1</v>
      </c>
      <c r="J38" s="4">
        <v>1</v>
      </c>
      <c r="K38" s="4" t="s">
        <v>30</v>
      </c>
      <c r="L38" s="4">
        <v>2082.33</v>
      </c>
      <c r="M38" s="4">
        <v>2082.33</v>
      </c>
      <c r="N38" s="4" t="s">
        <v>167</v>
      </c>
      <c r="O38" s="4" t="s">
        <v>32</v>
      </c>
      <c r="P38" s="4" t="s">
        <v>33</v>
      </c>
      <c r="Q38" s="4">
        <v>0</v>
      </c>
      <c r="R38" s="7">
        <v>45249</v>
      </c>
      <c r="S38" s="6">
        <v>45340</v>
      </c>
      <c r="T38" s="4" t="s">
        <v>34</v>
      </c>
      <c r="U38" s="4">
        <v>2082.33</v>
      </c>
      <c r="V38" s="4">
        <v>0</v>
      </c>
      <c r="W38" s="4">
        <v>0</v>
      </c>
      <c r="X38" s="4" t="s">
        <v>168</v>
      </c>
      <c r="Y38" s="4" t="s">
        <v>169</v>
      </c>
    </row>
    <row r="39" s="4" customFormat="1" spans="1:25">
      <c r="A39" s="4" t="s">
        <v>122</v>
      </c>
      <c r="B39" s="4" t="s">
        <v>26</v>
      </c>
      <c r="C39" s="4" t="s">
        <v>37</v>
      </c>
      <c r="D39" s="4" t="s">
        <v>123</v>
      </c>
      <c r="E39" s="4" t="s">
        <v>124</v>
      </c>
      <c r="F39" s="6">
        <v>45333</v>
      </c>
      <c r="G39" s="6">
        <v>45337</v>
      </c>
      <c r="H39" s="4">
        <v>1</v>
      </c>
      <c r="I39" s="4">
        <v>4</v>
      </c>
      <c r="J39" s="4">
        <v>4</v>
      </c>
      <c r="K39" s="4" t="s">
        <v>30</v>
      </c>
      <c r="L39" s="4">
        <v>-2905.8</v>
      </c>
      <c r="M39" s="4">
        <v>-2905.8</v>
      </c>
      <c r="N39" s="4" t="s">
        <v>125</v>
      </c>
      <c r="O39" s="4" t="s">
        <v>32</v>
      </c>
      <c r="P39" s="4" t="s">
        <v>33</v>
      </c>
      <c r="Q39" s="4">
        <v>0</v>
      </c>
      <c r="R39" s="7">
        <v>45240.0000115741</v>
      </c>
      <c r="S39" s="6">
        <v>45340</v>
      </c>
      <c r="T39" s="4" t="s">
        <v>34</v>
      </c>
      <c r="U39" s="4">
        <v>-2905.8</v>
      </c>
      <c r="V39" s="4">
        <v>0</v>
      </c>
      <c r="W39" s="4">
        <v>0</v>
      </c>
      <c r="X39" s="4" t="s">
        <v>126</v>
      </c>
      <c r="Y39" s="4" t="s">
        <v>36</v>
      </c>
    </row>
    <row r="40" s="4" customFormat="1" spans="1:25">
      <c r="A40" s="4" t="s">
        <v>117</v>
      </c>
      <c r="B40" s="4" t="s">
        <v>26</v>
      </c>
      <c r="C40" s="4" t="s">
        <v>37</v>
      </c>
      <c r="D40" s="4" t="s">
        <v>118</v>
      </c>
      <c r="E40" s="4" t="s">
        <v>119</v>
      </c>
      <c r="F40" s="6">
        <v>45334</v>
      </c>
      <c r="G40" s="6">
        <v>45337</v>
      </c>
      <c r="H40" s="4">
        <v>1</v>
      </c>
      <c r="I40" s="4">
        <v>3</v>
      </c>
      <c r="J40" s="4">
        <v>3</v>
      </c>
      <c r="K40" s="4" t="s">
        <v>30</v>
      </c>
      <c r="L40" s="4">
        <v>-3137.61</v>
      </c>
      <c r="M40" s="4">
        <v>-3137.61</v>
      </c>
      <c r="N40" s="4" t="s">
        <v>120</v>
      </c>
      <c r="O40" s="4" t="s">
        <v>32</v>
      </c>
      <c r="P40" s="4" t="s">
        <v>33</v>
      </c>
      <c r="Q40" s="4">
        <v>0</v>
      </c>
      <c r="R40" s="7">
        <v>45239.0000115741</v>
      </c>
      <c r="S40" s="6">
        <v>45340</v>
      </c>
      <c r="T40" s="4" t="s">
        <v>34</v>
      </c>
      <c r="U40" s="4">
        <v>-3137.61</v>
      </c>
      <c r="V40" s="4">
        <v>0</v>
      </c>
      <c r="W40" s="4">
        <v>0</v>
      </c>
      <c r="X40" s="4" t="s">
        <v>121</v>
      </c>
      <c r="Y40" s="4" t="s">
        <v>36</v>
      </c>
    </row>
    <row r="41" s="4" customFormat="1" spans="1:25">
      <c r="A41" s="4" t="s">
        <v>170</v>
      </c>
      <c r="B41" s="4" t="s">
        <v>26</v>
      </c>
      <c r="C41" s="4" t="s">
        <v>27</v>
      </c>
      <c r="D41" s="4" t="s">
        <v>171</v>
      </c>
      <c r="E41" s="4" t="s">
        <v>172</v>
      </c>
      <c r="F41" s="6">
        <v>45325</v>
      </c>
      <c r="G41" s="6">
        <v>45337</v>
      </c>
      <c r="H41" s="4">
        <v>1</v>
      </c>
      <c r="I41" s="4">
        <v>12</v>
      </c>
      <c r="J41" s="4">
        <v>12</v>
      </c>
      <c r="K41" s="4" t="s">
        <v>30</v>
      </c>
      <c r="L41" s="4">
        <v>9897.36</v>
      </c>
      <c r="M41" s="4">
        <v>9897.36</v>
      </c>
      <c r="N41" s="4" t="s">
        <v>173</v>
      </c>
      <c r="O41" s="4" t="s">
        <v>32</v>
      </c>
      <c r="P41" s="4" t="s">
        <v>33</v>
      </c>
      <c r="Q41" s="4">
        <v>0</v>
      </c>
      <c r="R41" s="7">
        <v>45285.0000115741</v>
      </c>
      <c r="S41" s="6">
        <v>45340</v>
      </c>
      <c r="T41" s="4" t="s">
        <v>34</v>
      </c>
      <c r="U41" s="4">
        <v>9897.36</v>
      </c>
      <c r="V41" s="4">
        <v>0</v>
      </c>
      <c r="W41" s="4">
        <v>0</v>
      </c>
      <c r="X41" s="4" t="s">
        <v>174</v>
      </c>
      <c r="Y41" s="4" t="s">
        <v>175</v>
      </c>
    </row>
    <row r="42" s="4" customFormat="1" spans="1:25">
      <c r="A42" s="4" t="s">
        <v>176</v>
      </c>
      <c r="B42" s="4" t="s">
        <v>26</v>
      </c>
      <c r="C42" s="4" t="s">
        <v>27</v>
      </c>
      <c r="D42" s="4" t="s">
        <v>177</v>
      </c>
      <c r="E42" s="4" t="s">
        <v>178</v>
      </c>
      <c r="F42" s="6">
        <v>45336</v>
      </c>
      <c r="G42" s="6">
        <v>45337</v>
      </c>
      <c r="H42" s="4">
        <v>1</v>
      </c>
      <c r="I42" s="4">
        <v>1</v>
      </c>
      <c r="J42" s="4">
        <v>1</v>
      </c>
      <c r="K42" s="4" t="s">
        <v>30</v>
      </c>
      <c r="L42" s="4">
        <v>1929.58</v>
      </c>
      <c r="M42" s="4">
        <v>1929.58</v>
      </c>
      <c r="N42" s="4" t="s">
        <v>179</v>
      </c>
      <c r="O42" s="4" t="s">
        <v>32</v>
      </c>
      <c r="P42" s="4" t="s">
        <v>33</v>
      </c>
      <c r="Q42" s="4">
        <v>0</v>
      </c>
      <c r="R42" s="7">
        <v>45299.0000115741</v>
      </c>
      <c r="S42" s="6">
        <v>45340</v>
      </c>
      <c r="T42" s="4" t="s">
        <v>34</v>
      </c>
      <c r="U42" s="4">
        <v>1929.58</v>
      </c>
      <c r="V42" s="4">
        <v>0</v>
      </c>
      <c r="W42" s="4">
        <v>0</v>
      </c>
      <c r="X42" s="4" t="s">
        <v>180</v>
      </c>
      <c r="Y42" s="4" t="s">
        <v>181</v>
      </c>
    </row>
    <row r="43" s="4" customFormat="1" spans="1:25">
      <c r="A43" s="4" t="s">
        <v>182</v>
      </c>
      <c r="B43" s="4" t="s">
        <v>26</v>
      </c>
      <c r="C43" s="4" t="s">
        <v>27</v>
      </c>
      <c r="D43" s="4" t="s">
        <v>177</v>
      </c>
      <c r="E43" s="4" t="s">
        <v>178</v>
      </c>
      <c r="F43" s="6">
        <v>45336</v>
      </c>
      <c r="G43" s="6">
        <v>45337</v>
      </c>
      <c r="H43" s="4">
        <v>2</v>
      </c>
      <c r="I43" s="4">
        <v>1</v>
      </c>
      <c r="J43" s="4">
        <v>2</v>
      </c>
      <c r="K43" s="4" t="s">
        <v>30</v>
      </c>
      <c r="L43" s="4">
        <v>3789.2</v>
      </c>
      <c r="M43" s="4">
        <v>3789.2</v>
      </c>
      <c r="N43" s="4" t="s">
        <v>183</v>
      </c>
      <c r="O43" s="4" t="s">
        <v>32</v>
      </c>
      <c r="P43" s="4" t="s">
        <v>33</v>
      </c>
      <c r="Q43" s="4">
        <v>0</v>
      </c>
      <c r="R43" s="7">
        <v>45300</v>
      </c>
      <c r="S43" s="6">
        <v>45340</v>
      </c>
      <c r="T43" s="4" t="s">
        <v>34</v>
      </c>
      <c r="U43" s="4">
        <v>3789.2</v>
      </c>
      <c r="V43" s="4">
        <v>0</v>
      </c>
      <c r="W43" s="4">
        <v>0</v>
      </c>
      <c r="X43" s="4" t="s">
        <v>184</v>
      </c>
      <c r="Y43" s="4" t="s">
        <v>185</v>
      </c>
    </row>
    <row r="44" s="4" customFormat="1" spans="1:25">
      <c r="A44" s="4" t="s">
        <v>186</v>
      </c>
      <c r="B44" s="4" t="s">
        <v>26</v>
      </c>
      <c r="C44" s="4" t="s">
        <v>27</v>
      </c>
      <c r="D44" s="4" t="s">
        <v>177</v>
      </c>
      <c r="E44" s="4" t="s">
        <v>187</v>
      </c>
      <c r="F44" s="6">
        <v>45336</v>
      </c>
      <c r="G44" s="6">
        <v>45337</v>
      </c>
      <c r="H44" s="4">
        <v>1</v>
      </c>
      <c r="I44" s="4">
        <v>1</v>
      </c>
      <c r="J44" s="4">
        <v>1</v>
      </c>
      <c r="K44" s="4" t="s">
        <v>30</v>
      </c>
      <c r="L44" s="4">
        <v>2197.56</v>
      </c>
      <c r="M44" s="4">
        <v>2197.56</v>
      </c>
      <c r="N44" s="4" t="s">
        <v>188</v>
      </c>
      <c r="O44" s="4" t="s">
        <v>32</v>
      </c>
      <c r="P44" s="4" t="s">
        <v>33</v>
      </c>
      <c r="Q44" s="4">
        <v>0</v>
      </c>
      <c r="R44" s="7">
        <v>45305</v>
      </c>
      <c r="S44" s="6">
        <v>45340</v>
      </c>
      <c r="T44" s="4" t="s">
        <v>34</v>
      </c>
      <c r="U44" s="4">
        <v>2197.56</v>
      </c>
      <c r="V44" s="4">
        <v>0</v>
      </c>
      <c r="W44" s="4">
        <v>0</v>
      </c>
      <c r="X44" s="4" t="s">
        <v>189</v>
      </c>
      <c r="Y44" s="4" t="s">
        <v>190</v>
      </c>
    </row>
    <row r="45" s="4" customFormat="1" spans="1:25">
      <c r="A45" s="4" t="s">
        <v>191</v>
      </c>
      <c r="B45" s="4" t="s">
        <v>26</v>
      </c>
      <c r="C45" s="4" t="s">
        <v>27</v>
      </c>
      <c r="D45" s="4" t="s">
        <v>177</v>
      </c>
      <c r="E45" s="4" t="s">
        <v>178</v>
      </c>
      <c r="F45" s="6">
        <v>45336</v>
      </c>
      <c r="G45" s="6">
        <v>45337</v>
      </c>
      <c r="H45" s="4">
        <v>1</v>
      </c>
      <c r="I45" s="4">
        <v>1</v>
      </c>
      <c r="J45" s="4">
        <v>1</v>
      </c>
      <c r="K45" s="4" t="s">
        <v>30</v>
      </c>
      <c r="L45" s="4">
        <v>1805.92</v>
      </c>
      <c r="M45" s="4">
        <v>1805.92</v>
      </c>
      <c r="N45" s="4" t="s">
        <v>192</v>
      </c>
      <c r="O45" s="4" t="s">
        <v>32</v>
      </c>
      <c r="P45" s="4" t="s">
        <v>33</v>
      </c>
      <c r="Q45" s="4">
        <v>0</v>
      </c>
      <c r="R45" s="7">
        <v>45306.0000115741</v>
      </c>
      <c r="S45" s="6">
        <v>45340</v>
      </c>
      <c r="T45" s="4" t="s">
        <v>34</v>
      </c>
      <c r="U45" s="4">
        <v>1805.92</v>
      </c>
      <c r="V45" s="4">
        <v>0</v>
      </c>
      <c r="W45" s="4">
        <v>0</v>
      </c>
      <c r="X45" s="4" t="s">
        <v>193</v>
      </c>
      <c r="Y45" s="4" t="s">
        <v>194</v>
      </c>
    </row>
    <row r="46" s="4" customFormat="1" spans="1:25">
      <c r="A46" s="4" t="s">
        <v>195</v>
      </c>
      <c r="B46" s="4" t="s">
        <v>26</v>
      </c>
      <c r="C46" s="4" t="s">
        <v>27</v>
      </c>
      <c r="D46" s="4" t="s">
        <v>177</v>
      </c>
      <c r="E46" s="4" t="s">
        <v>178</v>
      </c>
      <c r="F46" s="6">
        <v>45336</v>
      </c>
      <c r="G46" s="6">
        <v>45337</v>
      </c>
      <c r="H46" s="4">
        <v>2</v>
      </c>
      <c r="I46" s="4">
        <v>1</v>
      </c>
      <c r="J46" s="4">
        <v>2</v>
      </c>
      <c r="K46" s="4" t="s">
        <v>30</v>
      </c>
      <c r="L46" s="4">
        <v>3698.86</v>
      </c>
      <c r="M46" s="4">
        <v>3698.86</v>
      </c>
      <c r="N46" s="4" t="s">
        <v>196</v>
      </c>
      <c r="O46" s="4" t="s">
        <v>32</v>
      </c>
      <c r="P46" s="4" t="s">
        <v>33</v>
      </c>
      <c r="Q46" s="4">
        <v>0</v>
      </c>
      <c r="R46" s="7">
        <v>45306</v>
      </c>
      <c r="S46" s="6">
        <v>45340</v>
      </c>
      <c r="T46" s="4" t="s">
        <v>34</v>
      </c>
      <c r="U46" s="4">
        <v>3698.86</v>
      </c>
      <c r="V46" s="4">
        <v>0</v>
      </c>
      <c r="W46" s="4">
        <v>0</v>
      </c>
      <c r="X46" s="4" t="s">
        <v>197</v>
      </c>
      <c r="Y46" s="4" t="s">
        <v>198</v>
      </c>
    </row>
    <row r="47" s="4" customFormat="1" spans="1:25">
      <c r="A47" s="4" t="s">
        <v>199</v>
      </c>
      <c r="B47" s="4" t="s">
        <v>26</v>
      </c>
      <c r="C47" s="4" t="s">
        <v>27</v>
      </c>
      <c r="D47" s="4" t="s">
        <v>177</v>
      </c>
      <c r="E47" s="4" t="s">
        <v>178</v>
      </c>
      <c r="F47" s="6">
        <v>45336</v>
      </c>
      <c r="G47" s="6">
        <v>45337</v>
      </c>
      <c r="H47" s="4">
        <v>2</v>
      </c>
      <c r="I47" s="4">
        <v>1</v>
      </c>
      <c r="J47" s="4">
        <v>2</v>
      </c>
      <c r="K47" s="4" t="s">
        <v>30</v>
      </c>
      <c r="L47" s="4">
        <v>3737.1</v>
      </c>
      <c r="M47" s="4">
        <v>3737.1</v>
      </c>
      <c r="N47" s="4" t="s">
        <v>200</v>
      </c>
      <c r="O47" s="4" t="s">
        <v>32</v>
      </c>
      <c r="P47" s="4" t="s">
        <v>33</v>
      </c>
      <c r="Q47" s="4">
        <v>0</v>
      </c>
      <c r="R47" s="7">
        <v>45308.0000115741</v>
      </c>
      <c r="S47" s="6">
        <v>45340</v>
      </c>
      <c r="T47" s="4" t="s">
        <v>34</v>
      </c>
      <c r="U47" s="4">
        <v>3737.1</v>
      </c>
      <c r="V47" s="4">
        <v>0</v>
      </c>
      <c r="W47" s="4">
        <v>0</v>
      </c>
      <c r="X47" s="4" t="s">
        <v>201</v>
      </c>
      <c r="Y47" s="4" t="s">
        <v>202</v>
      </c>
    </row>
    <row r="48" s="4" customFormat="1" spans="1:25">
      <c r="A48" s="4" t="s">
        <v>203</v>
      </c>
      <c r="B48" s="4" t="s">
        <v>26</v>
      </c>
      <c r="C48" s="4" t="s">
        <v>27</v>
      </c>
      <c r="D48" s="4" t="s">
        <v>204</v>
      </c>
      <c r="E48" s="4" t="s">
        <v>205</v>
      </c>
      <c r="F48" s="6">
        <v>45336</v>
      </c>
      <c r="G48" s="6">
        <v>45337</v>
      </c>
      <c r="H48" s="4">
        <v>1</v>
      </c>
      <c r="I48" s="4">
        <v>1</v>
      </c>
      <c r="J48" s="4">
        <v>1</v>
      </c>
      <c r="K48" s="4" t="s">
        <v>30</v>
      </c>
      <c r="L48" s="4">
        <v>1628.18</v>
      </c>
      <c r="M48" s="4">
        <v>1628.18</v>
      </c>
      <c r="N48" s="4" t="s">
        <v>206</v>
      </c>
      <c r="O48" s="4" t="s">
        <v>32</v>
      </c>
      <c r="P48" s="4" t="s">
        <v>33</v>
      </c>
      <c r="Q48" s="4">
        <v>0</v>
      </c>
      <c r="R48" s="7">
        <v>45313</v>
      </c>
      <c r="S48" s="6">
        <v>45340</v>
      </c>
      <c r="T48" s="4" t="s">
        <v>34</v>
      </c>
      <c r="U48" s="4">
        <v>1628.18</v>
      </c>
      <c r="V48" s="4">
        <v>0</v>
      </c>
      <c r="W48" s="4">
        <v>0</v>
      </c>
      <c r="X48" s="4" t="s">
        <v>207</v>
      </c>
      <c r="Y48" s="4" t="s">
        <v>208</v>
      </c>
    </row>
    <row r="49" s="4" customFormat="1" spans="1:25">
      <c r="A49" s="4" t="s">
        <v>209</v>
      </c>
      <c r="B49" s="4" t="s">
        <v>26</v>
      </c>
      <c r="C49" s="4" t="s">
        <v>27</v>
      </c>
      <c r="D49" s="4" t="s">
        <v>210</v>
      </c>
      <c r="E49" s="4" t="s">
        <v>211</v>
      </c>
      <c r="F49" s="6">
        <v>45334</v>
      </c>
      <c r="G49" s="6">
        <v>45337</v>
      </c>
      <c r="H49" s="4">
        <v>1</v>
      </c>
      <c r="I49" s="4">
        <v>3</v>
      </c>
      <c r="J49" s="4">
        <v>3</v>
      </c>
      <c r="K49" s="4" t="s">
        <v>30</v>
      </c>
      <c r="L49" s="4">
        <v>2210.52</v>
      </c>
      <c r="M49" s="4">
        <v>2210.52</v>
      </c>
      <c r="N49" s="4" t="s">
        <v>212</v>
      </c>
      <c r="O49" s="4" t="s">
        <v>32</v>
      </c>
      <c r="P49" s="4" t="s">
        <v>33</v>
      </c>
      <c r="Q49" s="4">
        <v>0</v>
      </c>
      <c r="R49" s="7">
        <v>45318</v>
      </c>
      <c r="S49" s="6">
        <v>45340</v>
      </c>
      <c r="T49" s="4" t="s">
        <v>34</v>
      </c>
      <c r="U49" s="4">
        <v>2210.52</v>
      </c>
      <c r="V49" s="4">
        <v>0</v>
      </c>
      <c r="W49" s="4">
        <v>0</v>
      </c>
      <c r="X49" s="4" t="s">
        <v>213</v>
      </c>
      <c r="Y49" s="4" t="s">
        <v>214</v>
      </c>
    </row>
    <row r="50" s="4" customFormat="1" spans="1:25">
      <c r="A50" s="4" t="s">
        <v>215</v>
      </c>
      <c r="B50" s="4" t="s">
        <v>26</v>
      </c>
      <c r="C50" s="4" t="s">
        <v>27</v>
      </c>
      <c r="D50" s="4" t="s">
        <v>210</v>
      </c>
      <c r="E50" s="4" t="s">
        <v>211</v>
      </c>
      <c r="F50" s="6">
        <v>45336</v>
      </c>
      <c r="G50" s="6">
        <v>45337</v>
      </c>
      <c r="H50" s="4">
        <v>1</v>
      </c>
      <c r="I50" s="4">
        <v>1</v>
      </c>
      <c r="J50" s="4">
        <v>1</v>
      </c>
      <c r="K50" s="4" t="s">
        <v>30</v>
      </c>
      <c r="L50" s="4">
        <v>711.18</v>
      </c>
      <c r="M50" s="4">
        <v>711.18</v>
      </c>
      <c r="N50" s="4" t="s">
        <v>216</v>
      </c>
      <c r="O50" s="4" t="s">
        <v>32</v>
      </c>
      <c r="P50" s="4" t="s">
        <v>33</v>
      </c>
      <c r="Q50" s="4">
        <v>0</v>
      </c>
      <c r="R50" s="7">
        <v>45319</v>
      </c>
      <c r="S50" s="6">
        <v>45340</v>
      </c>
      <c r="T50" s="4" t="s">
        <v>34</v>
      </c>
      <c r="U50" s="4">
        <v>711.18</v>
      </c>
      <c r="V50" s="4">
        <v>0</v>
      </c>
      <c r="W50" s="4">
        <v>0</v>
      </c>
      <c r="X50" s="4" t="s">
        <v>217</v>
      </c>
      <c r="Y50" s="4" t="s">
        <v>218</v>
      </c>
    </row>
    <row r="51" s="4" customFormat="1" spans="1:25">
      <c r="A51" s="4" t="s">
        <v>219</v>
      </c>
      <c r="B51" s="4" t="s">
        <v>26</v>
      </c>
      <c r="C51" s="4" t="s">
        <v>27</v>
      </c>
      <c r="D51" s="4" t="s">
        <v>220</v>
      </c>
      <c r="E51" s="4" t="s">
        <v>221</v>
      </c>
      <c r="F51" s="6">
        <v>45335</v>
      </c>
      <c r="G51" s="6">
        <v>45337</v>
      </c>
      <c r="H51" s="4">
        <v>1</v>
      </c>
      <c r="I51" s="4">
        <v>2</v>
      </c>
      <c r="J51" s="4">
        <v>2</v>
      </c>
      <c r="K51" s="4" t="s">
        <v>30</v>
      </c>
      <c r="L51" s="4">
        <v>697.06</v>
      </c>
      <c r="M51" s="4">
        <v>697.06</v>
      </c>
      <c r="N51" s="4" t="s">
        <v>222</v>
      </c>
      <c r="O51" s="4" t="s">
        <v>32</v>
      </c>
      <c r="P51" s="4" t="s">
        <v>33</v>
      </c>
      <c r="Q51" s="4">
        <v>0</v>
      </c>
      <c r="R51" s="7">
        <v>45319</v>
      </c>
      <c r="S51" s="6">
        <v>45340</v>
      </c>
      <c r="T51" s="4" t="s">
        <v>34</v>
      </c>
      <c r="U51" s="4">
        <v>697.06</v>
      </c>
      <c r="V51" s="4">
        <v>0</v>
      </c>
      <c r="W51" s="4">
        <v>0</v>
      </c>
      <c r="X51" s="4" t="s">
        <v>223</v>
      </c>
      <c r="Y51" s="4" t="s">
        <v>224</v>
      </c>
    </row>
    <row r="52" s="4" customFormat="1" spans="1:25">
      <c r="A52" s="4" t="s">
        <v>225</v>
      </c>
      <c r="B52" s="4" t="s">
        <v>26</v>
      </c>
      <c r="C52" s="4" t="s">
        <v>27</v>
      </c>
      <c r="D52" s="4" t="s">
        <v>177</v>
      </c>
      <c r="E52" s="4" t="s">
        <v>226</v>
      </c>
      <c r="F52" s="6">
        <v>45336</v>
      </c>
      <c r="G52" s="6">
        <v>45337</v>
      </c>
      <c r="H52" s="4">
        <v>1</v>
      </c>
      <c r="I52" s="4">
        <v>1</v>
      </c>
      <c r="J52" s="4">
        <v>1</v>
      </c>
      <c r="K52" s="4" t="s">
        <v>30</v>
      </c>
      <c r="L52" s="4">
        <v>2232.97</v>
      </c>
      <c r="M52" s="4">
        <v>2232.97</v>
      </c>
      <c r="N52" s="4" t="s">
        <v>227</v>
      </c>
      <c r="O52" s="4" t="s">
        <v>32</v>
      </c>
      <c r="P52" s="4" t="s">
        <v>33</v>
      </c>
      <c r="Q52" s="4">
        <v>0</v>
      </c>
      <c r="R52" s="7">
        <v>45323.0000115741</v>
      </c>
      <c r="S52" s="6">
        <v>45340</v>
      </c>
      <c r="T52" s="4" t="s">
        <v>34</v>
      </c>
      <c r="U52" s="4">
        <v>2232.97</v>
      </c>
      <c r="V52" s="4">
        <v>0</v>
      </c>
      <c r="W52" s="4">
        <v>0</v>
      </c>
      <c r="X52" s="4" t="s">
        <v>228</v>
      </c>
      <c r="Y52" s="4" t="s">
        <v>229</v>
      </c>
    </row>
    <row r="53" s="4" customFormat="1" spans="1:25">
      <c r="A53" s="4" t="s">
        <v>230</v>
      </c>
      <c r="B53" s="4" t="s">
        <v>26</v>
      </c>
      <c r="C53" s="4" t="s">
        <v>27</v>
      </c>
      <c r="D53" s="4" t="s">
        <v>177</v>
      </c>
      <c r="E53" s="4" t="s">
        <v>231</v>
      </c>
      <c r="F53" s="6">
        <v>45335</v>
      </c>
      <c r="G53" s="6">
        <v>45337</v>
      </c>
      <c r="H53" s="4">
        <v>1</v>
      </c>
      <c r="I53" s="4">
        <v>2</v>
      </c>
      <c r="J53" s="4">
        <v>2</v>
      </c>
      <c r="K53" s="4" t="s">
        <v>30</v>
      </c>
      <c r="L53" s="4">
        <v>4227.8</v>
      </c>
      <c r="M53" s="4">
        <v>4227.8</v>
      </c>
      <c r="N53" s="4" t="s">
        <v>232</v>
      </c>
      <c r="O53" s="4" t="s">
        <v>32</v>
      </c>
      <c r="P53" s="4" t="s">
        <v>33</v>
      </c>
      <c r="Q53" s="4">
        <v>0</v>
      </c>
      <c r="R53" s="7">
        <v>45324</v>
      </c>
      <c r="S53" s="6">
        <v>45340</v>
      </c>
      <c r="T53" s="4" t="s">
        <v>34</v>
      </c>
      <c r="U53" s="4">
        <v>4227.8</v>
      </c>
      <c r="V53" s="4">
        <v>0</v>
      </c>
      <c r="W53" s="4">
        <v>0</v>
      </c>
      <c r="X53" s="4" t="s">
        <v>233</v>
      </c>
      <c r="Y53" s="4" t="s">
        <v>234</v>
      </c>
    </row>
    <row r="54" s="4" customFormat="1" spans="1:25">
      <c r="A54" s="4" t="s">
        <v>235</v>
      </c>
      <c r="B54" s="4" t="s">
        <v>26</v>
      </c>
      <c r="C54" s="4" t="s">
        <v>27</v>
      </c>
      <c r="D54" s="4" t="s">
        <v>220</v>
      </c>
      <c r="E54" s="4" t="s">
        <v>221</v>
      </c>
      <c r="F54" s="6">
        <v>45336</v>
      </c>
      <c r="G54" s="6">
        <v>45337</v>
      </c>
      <c r="H54" s="4">
        <v>1</v>
      </c>
      <c r="I54" s="4">
        <v>1</v>
      </c>
      <c r="J54" s="4">
        <v>1</v>
      </c>
      <c r="K54" s="4" t="s">
        <v>30</v>
      </c>
      <c r="L54" s="4">
        <v>353.58</v>
      </c>
      <c r="M54" s="4">
        <v>353.58</v>
      </c>
      <c r="N54" s="4" t="s">
        <v>236</v>
      </c>
      <c r="O54" s="4" t="s">
        <v>32</v>
      </c>
      <c r="P54" s="4" t="s">
        <v>33</v>
      </c>
      <c r="Q54" s="4">
        <v>0</v>
      </c>
      <c r="R54" s="7">
        <v>45325.0000115741</v>
      </c>
      <c r="S54" s="6">
        <v>45340</v>
      </c>
      <c r="T54" s="4" t="s">
        <v>34</v>
      </c>
      <c r="U54" s="4">
        <v>353.58</v>
      </c>
      <c r="V54" s="4">
        <v>0</v>
      </c>
      <c r="W54" s="4">
        <v>0</v>
      </c>
      <c r="X54" s="4" t="s">
        <v>237</v>
      </c>
      <c r="Y54" s="4" t="s">
        <v>238</v>
      </c>
    </row>
    <row r="55" s="4" customFormat="1" spans="1:25">
      <c r="A55" s="4" t="s">
        <v>239</v>
      </c>
      <c r="B55" s="4" t="s">
        <v>26</v>
      </c>
      <c r="C55" s="4" t="s">
        <v>27</v>
      </c>
      <c r="D55" s="4" t="s">
        <v>240</v>
      </c>
      <c r="E55" s="4" t="s">
        <v>241</v>
      </c>
      <c r="F55" s="6">
        <v>45334</v>
      </c>
      <c r="G55" s="6">
        <v>45337</v>
      </c>
      <c r="H55" s="4">
        <v>2</v>
      </c>
      <c r="I55" s="4">
        <v>3</v>
      </c>
      <c r="J55" s="4">
        <v>6</v>
      </c>
      <c r="K55" s="4" t="s">
        <v>30</v>
      </c>
      <c r="L55" s="4">
        <v>4232.34</v>
      </c>
      <c r="M55" s="4">
        <v>4232.34</v>
      </c>
      <c r="N55" s="4" t="s">
        <v>242</v>
      </c>
      <c r="O55" s="4" t="s">
        <v>32</v>
      </c>
      <c r="P55" s="4" t="s">
        <v>33</v>
      </c>
      <c r="Q55" s="4">
        <v>0</v>
      </c>
      <c r="R55" s="7">
        <v>45333.0000115741</v>
      </c>
      <c r="S55" s="6">
        <v>45340</v>
      </c>
      <c r="T55" s="4" t="s">
        <v>34</v>
      </c>
      <c r="U55" s="4">
        <v>4232.34</v>
      </c>
      <c r="V55" s="4">
        <v>0</v>
      </c>
      <c r="W55" s="4">
        <v>0</v>
      </c>
      <c r="X55" s="4" t="s">
        <v>243</v>
      </c>
      <c r="Y55" s="4" t="s">
        <v>244</v>
      </c>
    </row>
    <row r="56" s="4" customFormat="1" spans="1:25">
      <c r="A56" s="4" t="s">
        <v>245</v>
      </c>
      <c r="B56" s="4" t="s">
        <v>26</v>
      </c>
      <c r="C56" s="4" t="s">
        <v>27</v>
      </c>
      <c r="D56" s="4" t="s">
        <v>246</v>
      </c>
      <c r="E56" s="4" t="s">
        <v>231</v>
      </c>
      <c r="F56" s="6">
        <v>45336</v>
      </c>
      <c r="G56" s="6">
        <v>45337</v>
      </c>
      <c r="H56" s="4">
        <v>1</v>
      </c>
      <c r="I56" s="4">
        <v>1</v>
      </c>
      <c r="J56" s="4">
        <v>1</v>
      </c>
      <c r="K56" s="4" t="s">
        <v>30</v>
      </c>
      <c r="L56" s="4">
        <v>560.13</v>
      </c>
      <c r="M56" s="4">
        <v>560.13</v>
      </c>
      <c r="N56" s="4" t="s">
        <v>247</v>
      </c>
      <c r="O56" s="4" t="s">
        <v>32</v>
      </c>
      <c r="P56" s="4" t="s">
        <v>33</v>
      </c>
      <c r="Q56" s="4">
        <v>0</v>
      </c>
      <c r="R56" s="7">
        <v>45336</v>
      </c>
      <c r="S56" s="6">
        <v>45340</v>
      </c>
      <c r="T56" s="4" t="s">
        <v>34</v>
      </c>
      <c r="U56" s="4">
        <v>560.13</v>
      </c>
      <c r="V56" s="4">
        <v>0</v>
      </c>
      <c r="W56" s="4">
        <v>0</v>
      </c>
      <c r="X56" s="4" t="s">
        <v>248</v>
      </c>
      <c r="Y56" s="4" t="s">
        <v>249</v>
      </c>
    </row>
    <row r="57" s="4" customFormat="1" spans="1:25">
      <c r="A57" s="4" t="s">
        <v>250</v>
      </c>
      <c r="B57" s="4" t="s">
        <v>26</v>
      </c>
      <c r="C57" s="4" t="s">
        <v>27</v>
      </c>
      <c r="D57" s="4" t="s">
        <v>246</v>
      </c>
      <c r="E57" s="4" t="s">
        <v>231</v>
      </c>
      <c r="F57" s="6">
        <v>45336</v>
      </c>
      <c r="G57" s="6">
        <v>45337</v>
      </c>
      <c r="H57" s="4">
        <v>1</v>
      </c>
      <c r="I57" s="4">
        <v>1</v>
      </c>
      <c r="J57" s="4">
        <v>1</v>
      </c>
      <c r="K57" s="4" t="s">
        <v>30</v>
      </c>
      <c r="L57" s="4">
        <v>560.13</v>
      </c>
      <c r="M57" s="4">
        <v>560.13</v>
      </c>
      <c r="N57" s="4" t="s">
        <v>251</v>
      </c>
      <c r="O57" s="4" t="s">
        <v>32</v>
      </c>
      <c r="P57" s="4" t="s">
        <v>33</v>
      </c>
      <c r="Q57" s="4">
        <v>0</v>
      </c>
      <c r="R57" s="7">
        <v>45336.0000115741</v>
      </c>
      <c r="S57" s="6">
        <v>45340</v>
      </c>
      <c r="T57" s="4" t="s">
        <v>34</v>
      </c>
      <c r="U57" s="4">
        <v>560.13</v>
      </c>
      <c r="V57" s="4">
        <v>0</v>
      </c>
      <c r="W57" s="4">
        <v>0</v>
      </c>
      <c r="X57" s="4" t="s">
        <v>252</v>
      </c>
      <c r="Y57" s="4" t="s">
        <v>253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5"/>
  <sheetViews>
    <sheetView tabSelected="1" topLeftCell="A22" workbookViewId="0">
      <selection activeCell="A53" sqref="A53:C55"/>
    </sheetView>
  </sheetViews>
  <sheetFormatPr defaultColWidth="9" defaultRowHeight="13.5"/>
  <cols>
    <col min="1" max="1" width="12.625" style="4"/>
    <col min="2" max="4" width="10.375" style="4"/>
    <col min="5" max="1635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254</v>
      </c>
    </row>
    <row r="2" s="4" customFormat="1" hidden="1" spans="1:9">
      <c r="A2" s="5">
        <v>999223901319240</v>
      </c>
      <c r="B2" s="6">
        <v>45333</v>
      </c>
      <c r="C2" s="6">
        <v>45337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999225369135957</v>
      </c>
      <c r="B3" s="6">
        <v>45335</v>
      </c>
      <c r="C3" s="6">
        <v>45337</v>
      </c>
      <c r="D3" s="4">
        <v>4475.96</v>
      </c>
      <c r="E3" s="4" t="str">
        <f>VLOOKUP(A3,HOP!A:L,12,0)</f>
        <v>4475.96</v>
      </c>
      <c r="F3" s="4" t="str">
        <f>VLOOKUP(A3,HOP!A:C,3,0)</f>
        <v>3643857</v>
      </c>
      <c r="G3" s="4">
        <f t="shared" ref="G3:G45" si="0">D3-E3</f>
        <v>0</v>
      </c>
      <c r="H3" s="4" t="str">
        <f t="shared" ref="H3:H45" si="1">$H$1&amp;F3</f>
        <v>，3643857</v>
      </c>
      <c r="I3" s="4" t="str">
        <f>VLOOKUP(A3,HOP!A:U,21,0)</f>
        <v>直连</v>
      </c>
    </row>
    <row r="4" s="4" customFormat="1" spans="1:9">
      <c r="A4" s="5">
        <v>999225602496375</v>
      </c>
      <c r="B4" s="6">
        <v>45335</v>
      </c>
      <c r="C4" s="6">
        <v>45337</v>
      </c>
      <c r="D4" s="4">
        <v>5538.76</v>
      </c>
      <c r="E4" s="4" t="str">
        <f>VLOOKUP(A4,HOP!A:L,12,0)</f>
        <v>5538.76</v>
      </c>
      <c r="F4" s="4" t="str">
        <f>VLOOKUP(A4,HOP!A:C,3,0)</f>
        <v>3688951</v>
      </c>
      <c r="G4" s="4">
        <f t="shared" si="0"/>
        <v>0</v>
      </c>
      <c r="H4" s="4" t="str">
        <f t="shared" si="1"/>
        <v>，3688951</v>
      </c>
      <c r="I4" s="4" t="str">
        <f>VLOOKUP(A4,HOP!A:U,21,0)</f>
        <v>直连</v>
      </c>
    </row>
    <row r="5" s="4" customFormat="1" spans="1:9">
      <c r="A5" s="5">
        <v>999225639087480</v>
      </c>
      <c r="B5" s="6">
        <v>45335</v>
      </c>
      <c r="C5" s="6">
        <v>45337</v>
      </c>
      <c r="D5" s="4">
        <v>2894.22</v>
      </c>
      <c r="E5" s="4" t="str">
        <f>VLOOKUP(A5,HOP!A:L,12,0)</f>
        <v>2894.22</v>
      </c>
      <c r="F5" s="4" t="str">
        <f>VLOOKUP(A5,HOP!A:C,3,0)</f>
        <v>3695711</v>
      </c>
      <c r="G5" s="4">
        <f t="shared" si="0"/>
        <v>0</v>
      </c>
      <c r="H5" s="4" t="str">
        <f t="shared" si="1"/>
        <v>，3695711</v>
      </c>
      <c r="I5" s="4" t="str">
        <f>VLOOKUP(A5,HOP!A:U,21,0)</f>
        <v>直连</v>
      </c>
    </row>
    <row r="6" s="4" customFormat="1" spans="1:9">
      <c r="A6" s="5">
        <v>999225655506715</v>
      </c>
      <c r="B6" s="6">
        <v>45336</v>
      </c>
      <c r="C6" s="6">
        <v>45337</v>
      </c>
      <c r="D6" s="4">
        <v>12295.97</v>
      </c>
      <c r="E6" s="4" t="str">
        <f>VLOOKUP(A6,HOP!A:L,12,0)</f>
        <v>12295.97</v>
      </c>
      <c r="F6" s="4" t="str">
        <f>VLOOKUP(A6,HOP!A:C,3,0)</f>
        <v>3699536</v>
      </c>
      <c r="G6" s="4">
        <f t="shared" si="0"/>
        <v>0</v>
      </c>
      <c r="H6" s="4" t="str">
        <f t="shared" si="1"/>
        <v>，3699536</v>
      </c>
      <c r="I6" s="4" t="str">
        <f>VLOOKUP(A6,HOP!A:U,21,0)</f>
        <v>直连</v>
      </c>
    </row>
    <row r="7" s="4" customFormat="1" spans="1:9">
      <c r="A7" s="5">
        <v>999225901915512</v>
      </c>
      <c r="B7" s="6">
        <v>45336</v>
      </c>
      <c r="C7" s="6">
        <v>45337</v>
      </c>
      <c r="D7" s="4">
        <v>756.82</v>
      </c>
      <c r="E7" s="4" t="str">
        <f>VLOOKUP(A7,HOP!A:L,12,0)</f>
        <v>756.82</v>
      </c>
      <c r="F7" s="4" t="str">
        <f>VLOOKUP(A7,HOP!A:C,3,0)</f>
        <v>3750345</v>
      </c>
      <c r="G7" s="4">
        <f t="shared" si="0"/>
        <v>0</v>
      </c>
      <c r="H7" s="4" t="str">
        <f t="shared" si="1"/>
        <v>，3750345</v>
      </c>
      <c r="I7" s="4" t="str">
        <f>VLOOKUP(A7,HOP!A:U,21,0)</f>
        <v>直连</v>
      </c>
    </row>
    <row r="8" s="4" customFormat="1" spans="1:9">
      <c r="A8" s="5">
        <v>999225904096601</v>
      </c>
      <c r="B8" s="6">
        <v>45336</v>
      </c>
      <c r="C8" s="6">
        <v>45337</v>
      </c>
      <c r="D8" s="4">
        <v>756.82</v>
      </c>
      <c r="E8" s="4" t="str">
        <f>VLOOKUP(A8,HOP!A:L,12,0)</f>
        <v>756.82</v>
      </c>
      <c r="F8" s="4" t="str">
        <f>VLOOKUP(A8,HOP!A:C,3,0)</f>
        <v>3750843</v>
      </c>
      <c r="G8" s="4">
        <f t="shared" si="0"/>
        <v>0</v>
      </c>
      <c r="H8" s="4" t="str">
        <f t="shared" si="1"/>
        <v>，3750843</v>
      </c>
      <c r="I8" s="4" t="str">
        <f>VLOOKUP(A8,HOP!A:U,21,0)</f>
        <v>直连</v>
      </c>
    </row>
    <row r="9" s="4" customFormat="1" hidden="1" spans="1:9">
      <c r="A9" s="5">
        <v>999226063037724</v>
      </c>
      <c r="B9" s="6">
        <v>45335</v>
      </c>
      <c r="C9" s="6">
        <v>45337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999226354060316</v>
      </c>
      <c r="B10" s="6">
        <v>45332</v>
      </c>
      <c r="C10" s="6">
        <v>45337</v>
      </c>
      <c r="D10" s="4">
        <v>3429.5</v>
      </c>
      <c r="E10" s="4" t="str">
        <f>VLOOKUP(A10,HOP!A:L,12,0)</f>
        <v>3429.50</v>
      </c>
      <c r="F10" s="4" t="str">
        <f>VLOOKUP(A10,HOP!A:C,3,0)</f>
        <v>3839008</v>
      </c>
      <c r="G10" s="4">
        <f t="shared" si="0"/>
        <v>0</v>
      </c>
      <c r="H10" s="4" t="str">
        <f t="shared" si="1"/>
        <v>，3839008</v>
      </c>
      <c r="I10" s="4" t="str">
        <f>VLOOKUP(A10,HOP!A:U,21,0)</f>
        <v>直连</v>
      </c>
    </row>
    <row r="11" s="4" customFormat="1" hidden="1" spans="1:9">
      <c r="A11" s="5">
        <v>999226640524122</v>
      </c>
      <c r="B11" s="6">
        <v>45333</v>
      </c>
      <c r="C11" s="6">
        <v>45337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999226734785944</v>
      </c>
      <c r="B12" s="6">
        <v>45335</v>
      </c>
      <c r="C12" s="6">
        <v>45337</v>
      </c>
      <c r="D12" s="4">
        <v>6221.26</v>
      </c>
      <c r="E12" s="4" t="str">
        <f>VLOOKUP(A12,HOP!A:L,12,0)</f>
        <v>6221.26</v>
      </c>
      <c r="F12" s="4" t="str">
        <f>VLOOKUP(A12,HOP!A:C,3,0)</f>
        <v>3910852</v>
      </c>
      <c r="G12" s="4">
        <f t="shared" si="0"/>
        <v>0</v>
      </c>
      <c r="H12" s="4" t="str">
        <f t="shared" si="1"/>
        <v>，3910852</v>
      </c>
      <c r="I12" s="4" t="str">
        <f>VLOOKUP(A12,HOP!A:U,21,0)</f>
        <v>直连</v>
      </c>
    </row>
    <row r="13" s="4" customFormat="1" hidden="1" spans="1:9">
      <c r="A13" s="5">
        <v>999226746230464</v>
      </c>
      <c r="B13" s="6">
        <v>45330</v>
      </c>
      <c r="C13" s="6">
        <v>45337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999226800346806</v>
      </c>
      <c r="B14" s="6">
        <v>45334</v>
      </c>
      <c r="C14" s="6">
        <v>45337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999226932570432</v>
      </c>
      <c r="B15" s="6">
        <v>45334</v>
      </c>
      <c r="C15" s="6">
        <v>45337</v>
      </c>
      <c r="D15" s="4">
        <v>6729.21</v>
      </c>
      <c r="E15" s="4" t="str">
        <f>VLOOKUP(A15,HOP!A:L,12,0)</f>
        <v>6729.21</v>
      </c>
      <c r="F15" s="4" t="str">
        <f>VLOOKUP(A15,HOP!A:C,3,0)</f>
        <v>3979246</v>
      </c>
      <c r="G15" s="4">
        <f t="shared" si="0"/>
        <v>0</v>
      </c>
      <c r="H15" s="4" t="str">
        <f t="shared" si="1"/>
        <v>，3979246</v>
      </c>
      <c r="I15" s="4" t="str">
        <f>VLOOKUP(A15,HOP!A:U,21,0)</f>
        <v>直连</v>
      </c>
    </row>
    <row r="16" s="4" customFormat="1" hidden="1" spans="1:9">
      <c r="A16" s="5">
        <v>999228361669903</v>
      </c>
      <c r="B16" s="6">
        <v>45336</v>
      </c>
      <c r="C16" s="6">
        <v>45337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999228368113952</v>
      </c>
      <c r="B17" s="6">
        <v>45333</v>
      </c>
      <c r="C17" s="6">
        <v>45337</v>
      </c>
      <c r="D17" s="4">
        <v>2268.56</v>
      </c>
      <c r="E17" s="4" t="str">
        <f>VLOOKUP(A17,HOP!A:L,12,0)</f>
        <v>2268.56</v>
      </c>
      <c r="F17" s="4" t="str">
        <f>VLOOKUP(A17,HOP!A:C,3,0)</f>
        <v>4219651</v>
      </c>
      <c r="G17" s="4">
        <f t="shared" si="0"/>
        <v>0</v>
      </c>
      <c r="H17" s="4" t="str">
        <f t="shared" si="1"/>
        <v>，4219651</v>
      </c>
      <c r="I17" s="4" t="str">
        <f>VLOOKUP(A17,HOP!A:U,21,0)</f>
        <v>直连</v>
      </c>
    </row>
    <row r="18" s="4" customFormat="1" hidden="1" spans="1:9">
      <c r="A18" s="5">
        <v>999228368214460</v>
      </c>
      <c r="B18" s="6">
        <v>45334</v>
      </c>
      <c r="C18" s="6">
        <v>45337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28413221321</v>
      </c>
      <c r="B19" s="6">
        <v>45333</v>
      </c>
      <c r="C19" s="6">
        <v>45337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999228413565180</v>
      </c>
      <c r="B20" s="6">
        <v>45336</v>
      </c>
      <c r="C20" s="6">
        <v>45337</v>
      </c>
      <c r="D20" s="4">
        <v>571.19</v>
      </c>
      <c r="E20" s="4" t="str">
        <f>VLOOKUP(A20,HOP!A:L,12,0)</f>
        <v>571.19</v>
      </c>
      <c r="F20" s="4" t="str">
        <f>VLOOKUP(A20,HOP!A:C,3,0)</f>
        <v>4232389</v>
      </c>
      <c r="G20" s="4">
        <f t="shared" si="0"/>
        <v>0</v>
      </c>
      <c r="H20" s="4" t="str">
        <f t="shared" si="1"/>
        <v>，4232389</v>
      </c>
      <c r="I20" s="4" t="str">
        <f>VLOOKUP(A20,HOP!A:U,21,0)</f>
        <v>直连</v>
      </c>
    </row>
    <row r="21" s="4" customFormat="1" hidden="1" spans="1:9">
      <c r="A21" s="5">
        <v>999228444466220</v>
      </c>
      <c r="B21" s="6">
        <v>45335</v>
      </c>
      <c r="C21" s="6">
        <v>45337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999228472932654</v>
      </c>
      <c r="B22" s="6">
        <v>45336</v>
      </c>
      <c r="C22" s="6">
        <v>45337</v>
      </c>
      <c r="D22" s="4">
        <v>588.13</v>
      </c>
      <c r="E22" s="4" t="str">
        <f>VLOOKUP(A22,HOP!A:L,12,0)</f>
        <v>588.13</v>
      </c>
      <c r="F22" s="4" t="str">
        <f>VLOOKUP(A22,HOP!A:C,3,0)</f>
        <v>4253916</v>
      </c>
      <c r="G22" s="4">
        <f t="shared" si="0"/>
        <v>0</v>
      </c>
      <c r="H22" s="4" t="str">
        <f t="shared" si="1"/>
        <v>，4253916</v>
      </c>
      <c r="I22" s="4" t="str">
        <f>VLOOKUP(A22,HOP!A:U,21,0)</f>
        <v>直连</v>
      </c>
    </row>
    <row r="23" s="4" customFormat="1" spans="1:9">
      <c r="A23" s="5">
        <v>999228511690143</v>
      </c>
      <c r="B23" s="6">
        <v>45336</v>
      </c>
      <c r="C23" s="6">
        <v>45337</v>
      </c>
      <c r="D23" s="4">
        <v>693.18</v>
      </c>
      <c r="E23" s="4" t="str">
        <f>VLOOKUP(A23,HOP!A:L,12,0)</f>
        <v>693.18</v>
      </c>
      <c r="F23" s="4" t="str">
        <f>VLOOKUP(A23,HOP!A:C,3,0)</f>
        <v>4269348</v>
      </c>
      <c r="G23" s="4">
        <f t="shared" si="0"/>
        <v>0</v>
      </c>
      <c r="H23" s="4" t="str">
        <f t="shared" si="1"/>
        <v>，4269348</v>
      </c>
      <c r="I23" s="4" t="str">
        <f>VLOOKUP(A23,HOP!A:U,21,0)</f>
        <v>直采</v>
      </c>
    </row>
    <row r="24" s="4" customFormat="1" spans="1:9">
      <c r="A24" s="5">
        <v>999228526819544</v>
      </c>
      <c r="B24" s="6">
        <v>45335</v>
      </c>
      <c r="C24" s="6">
        <v>45337</v>
      </c>
      <c r="D24" s="4">
        <v>1048.32</v>
      </c>
      <c r="E24" s="4" t="str">
        <f>VLOOKUP(A24,HOP!A:L,12,0)</f>
        <v>1048.32</v>
      </c>
      <c r="F24" s="4" t="str">
        <f>VLOOKUP(A24,HOP!A:C,3,0)</f>
        <v>4272501</v>
      </c>
      <c r="G24" s="4">
        <f t="shared" si="0"/>
        <v>0</v>
      </c>
      <c r="H24" s="4" t="str">
        <f t="shared" si="1"/>
        <v>，4272501</v>
      </c>
      <c r="I24" s="4" t="str">
        <f>VLOOKUP(A24,HOP!A:U,21,0)</f>
        <v>直采</v>
      </c>
    </row>
    <row r="25" s="4" customFormat="1" hidden="1" spans="1:9">
      <c r="A25" s="5">
        <v>999228526898321</v>
      </c>
      <c r="B25" s="6">
        <v>45335</v>
      </c>
      <c r="C25" s="6">
        <v>45337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999228530687672</v>
      </c>
      <c r="B26" s="6">
        <v>45335</v>
      </c>
      <c r="C26" s="6">
        <v>45337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999228542021776</v>
      </c>
      <c r="B27" s="6">
        <v>45335</v>
      </c>
      <c r="C27" s="6">
        <v>45337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999228545102353</v>
      </c>
      <c r="B28" s="6">
        <v>45336</v>
      </c>
      <c r="C28" s="6">
        <v>45337</v>
      </c>
      <c r="D28" s="4">
        <v>2082.33</v>
      </c>
      <c r="E28" s="4" t="str">
        <f>VLOOKUP(A28,HOP!A:L,12,0)</f>
        <v>2082.33</v>
      </c>
      <c r="F28" s="4" t="str">
        <f>VLOOKUP(A28,HOP!A:C,3,0)</f>
        <v>4277111</v>
      </c>
      <c r="G28" s="4">
        <f t="shared" si="0"/>
        <v>0</v>
      </c>
      <c r="H28" s="4" t="str">
        <f t="shared" si="1"/>
        <v>，4277111</v>
      </c>
      <c r="I28" s="4" t="str">
        <f>VLOOKUP(A28,HOP!A:U,21,0)</f>
        <v>直连</v>
      </c>
    </row>
    <row r="29" s="4" customFormat="1" spans="1:9">
      <c r="A29" s="5">
        <v>999229428589639</v>
      </c>
      <c r="B29" s="6">
        <v>45325</v>
      </c>
      <c r="C29" s="6">
        <v>45337</v>
      </c>
      <c r="D29" s="4">
        <v>9897.36</v>
      </c>
      <c r="E29" s="4" t="str">
        <f>VLOOKUP(A29,HOP!A:L,12,0)</f>
        <v>9897.36</v>
      </c>
      <c r="F29" s="4" t="str">
        <f>VLOOKUP(A29,HOP!A:C,3,0)</f>
        <v>4492737</v>
      </c>
      <c r="G29" s="4">
        <f t="shared" si="0"/>
        <v>0</v>
      </c>
      <c r="H29" s="4" t="str">
        <f t="shared" si="1"/>
        <v>，4492737</v>
      </c>
      <c r="I29" s="4" t="str">
        <f>VLOOKUP(A29,HOP!A:U,21,0)</f>
        <v>直采</v>
      </c>
    </row>
    <row r="30" s="4" customFormat="1" spans="1:9">
      <c r="A30" s="5">
        <v>29544193567</v>
      </c>
      <c r="B30" s="6">
        <v>45336</v>
      </c>
      <c r="C30" s="6">
        <v>45337</v>
      </c>
      <c r="D30" s="4">
        <v>1929.58</v>
      </c>
      <c r="E30" s="4" t="str">
        <f>VLOOKUP(A30,HOP!A:L,12,0)</f>
        <v>1929.58</v>
      </c>
      <c r="F30" s="4" t="str">
        <f>VLOOKUP(A30,HOP!A:C,3,0)</f>
        <v>4563112</v>
      </c>
      <c r="G30" s="4">
        <f t="shared" si="0"/>
        <v>0</v>
      </c>
      <c r="H30" s="4" t="str">
        <f t="shared" si="1"/>
        <v>，4563112</v>
      </c>
      <c r="I30" s="4" t="str">
        <f>VLOOKUP(A30,HOP!A:U,21,0)</f>
        <v>直采</v>
      </c>
    </row>
    <row r="31" s="4" customFormat="1" spans="1:9">
      <c r="A31" s="5">
        <v>999229573270767</v>
      </c>
      <c r="B31" s="6">
        <v>45336</v>
      </c>
      <c r="C31" s="6">
        <v>45337</v>
      </c>
      <c r="D31" s="4">
        <v>3789.2</v>
      </c>
      <c r="E31" s="4" t="str">
        <f>VLOOKUP(A31,HOP!A:L,12,0)</f>
        <v>3789.20</v>
      </c>
      <c r="F31" s="4" t="str">
        <f>VLOOKUP(A31,HOP!A:C,3,0)</f>
        <v>4571596</v>
      </c>
      <c r="G31" s="4">
        <f t="shared" si="0"/>
        <v>0</v>
      </c>
      <c r="H31" s="4" t="str">
        <f t="shared" si="1"/>
        <v>，4571596</v>
      </c>
      <c r="I31" s="4" t="str">
        <f>VLOOKUP(A31,HOP!A:U,21,0)</f>
        <v>直采</v>
      </c>
    </row>
    <row r="32" s="4" customFormat="1" spans="1:9">
      <c r="A32" s="5">
        <v>999229703911599</v>
      </c>
      <c r="B32" s="6">
        <v>45336</v>
      </c>
      <c r="C32" s="6">
        <v>45337</v>
      </c>
      <c r="D32" s="4">
        <v>2197.56</v>
      </c>
      <c r="E32" s="4" t="str">
        <f>VLOOKUP(A32,HOP!A:L,12,0)</f>
        <v>2197.56</v>
      </c>
      <c r="F32" s="4" t="str">
        <f>VLOOKUP(A32,HOP!A:C,3,0)</f>
        <v>4595319</v>
      </c>
      <c r="G32" s="4">
        <f t="shared" si="0"/>
        <v>0</v>
      </c>
      <c r="H32" s="4" t="str">
        <f t="shared" si="1"/>
        <v>，4595319</v>
      </c>
      <c r="I32" s="4" t="str">
        <f>VLOOKUP(A32,HOP!A:U,21,0)</f>
        <v>直采</v>
      </c>
    </row>
    <row r="33" s="4" customFormat="1" spans="1:9">
      <c r="A33" s="5">
        <v>999229738242739</v>
      </c>
      <c r="B33" s="6">
        <v>45336</v>
      </c>
      <c r="C33" s="6">
        <v>45337</v>
      </c>
      <c r="D33" s="4">
        <v>1805.92</v>
      </c>
      <c r="E33" s="4" t="str">
        <f>VLOOKUP(A33,HOP!A:L,12,0)</f>
        <v>1805.92</v>
      </c>
      <c r="F33" s="4" t="str">
        <f>VLOOKUP(A33,HOP!A:C,3,0)</f>
        <v>4598378</v>
      </c>
      <c r="G33" s="4">
        <f t="shared" si="0"/>
        <v>0</v>
      </c>
      <c r="H33" s="4" t="str">
        <f t="shared" si="1"/>
        <v>，4598378</v>
      </c>
      <c r="I33" s="4" t="str">
        <f>VLOOKUP(A33,HOP!A:U,21,0)</f>
        <v>直采</v>
      </c>
    </row>
    <row r="34" s="4" customFormat="1" spans="1:9">
      <c r="A34" s="5">
        <v>999229738504649</v>
      </c>
      <c r="B34" s="6">
        <v>45336</v>
      </c>
      <c r="C34" s="6">
        <v>45337</v>
      </c>
      <c r="D34" s="4">
        <v>3698.86</v>
      </c>
      <c r="E34" s="4" t="str">
        <f>VLOOKUP(A34,HOP!A:L,12,0)</f>
        <v>3698.86</v>
      </c>
      <c r="F34" s="4" t="str">
        <f>VLOOKUP(A34,HOP!A:C,3,0)</f>
        <v>4598461</v>
      </c>
      <c r="G34" s="4">
        <f t="shared" si="0"/>
        <v>0</v>
      </c>
      <c r="H34" s="4" t="str">
        <f t="shared" si="1"/>
        <v>，4598461</v>
      </c>
      <c r="I34" s="4" t="str">
        <f>VLOOKUP(A34,HOP!A:U,21,0)</f>
        <v>直采</v>
      </c>
    </row>
    <row r="35" s="4" customFormat="1" spans="1:9">
      <c r="A35" s="5">
        <v>999229756869617</v>
      </c>
      <c r="B35" s="6">
        <v>45336</v>
      </c>
      <c r="C35" s="6">
        <v>45337</v>
      </c>
      <c r="D35" s="4">
        <v>3737.1</v>
      </c>
      <c r="E35" s="4" t="str">
        <f>VLOOKUP(A35,HOP!A:L,12,0)</f>
        <v>3737.10</v>
      </c>
      <c r="F35" s="4" t="str">
        <f>VLOOKUP(A35,HOP!A:C,3,0)</f>
        <v>4607773</v>
      </c>
      <c r="G35" s="4">
        <f t="shared" si="0"/>
        <v>0</v>
      </c>
      <c r="H35" s="4" t="str">
        <f t="shared" si="1"/>
        <v>，4607773</v>
      </c>
      <c r="I35" s="4" t="str">
        <f>VLOOKUP(A35,HOP!A:U,21,0)</f>
        <v>直采</v>
      </c>
    </row>
    <row r="36" s="4" customFormat="1" spans="1:9">
      <c r="A36" s="5">
        <v>999229891835751</v>
      </c>
      <c r="B36" s="6">
        <v>45336</v>
      </c>
      <c r="C36" s="6">
        <v>45337</v>
      </c>
      <c r="D36" s="4">
        <v>1628.18</v>
      </c>
      <c r="E36" s="4" t="str">
        <f>VLOOKUP(A36,HOP!A:L,12,0)</f>
        <v>1628.18</v>
      </c>
      <c r="F36" s="4" t="str">
        <f>VLOOKUP(A36,HOP!A:C,3,0)</f>
        <v>4631322</v>
      </c>
      <c r="G36" s="4">
        <f t="shared" si="0"/>
        <v>0</v>
      </c>
      <c r="H36" s="4" t="str">
        <f t="shared" si="1"/>
        <v>，4631322</v>
      </c>
      <c r="I36" s="4" t="str">
        <f>VLOOKUP(A36,HOP!A:U,21,0)</f>
        <v>直采</v>
      </c>
    </row>
    <row r="37" s="4" customFormat="1" spans="1:9">
      <c r="A37" s="5">
        <v>999229949130511</v>
      </c>
      <c r="B37" s="6">
        <v>45334</v>
      </c>
      <c r="C37" s="6">
        <v>45337</v>
      </c>
      <c r="D37" s="4">
        <v>2210.52</v>
      </c>
      <c r="E37" s="4" t="str">
        <f>VLOOKUP(A37,HOP!A:L,12,0)</f>
        <v>2210.52</v>
      </c>
      <c r="F37" s="4" t="str">
        <f>VLOOKUP(A37,HOP!A:C,3,0)</f>
        <v>4651833</v>
      </c>
      <c r="G37" s="4">
        <f t="shared" si="0"/>
        <v>0</v>
      </c>
      <c r="H37" s="4" t="str">
        <f t="shared" si="1"/>
        <v>，4651833</v>
      </c>
      <c r="I37" s="4" t="str">
        <f>VLOOKUP(A37,HOP!A:U,21,0)</f>
        <v>直采</v>
      </c>
    </row>
    <row r="38" s="4" customFormat="1" spans="1:9">
      <c r="A38" s="5">
        <v>999230002970898</v>
      </c>
      <c r="B38" s="6">
        <v>45336</v>
      </c>
      <c r="C38" s="6">
        <v>45337</v>
      </c>
      <c r="D38" s="4">
        <v>711.18</v>
      </c>
      <c r="E38" s="4" t="str">
        <f>VLOOKUP(A38,HOP!A:L,12,0)</f>
        <v>711.18</v>
      </c>
      <c r="F38" s="4" t="str">
        <f>VLOOKUP(A38,HOP!A:C,3,0)</f>
        <v>4655701</v>
      </c>
      <c r="G38" s="4">
        <f t="shared" si="0"/>
        <v>0</v>
      </c>
      <c r="H38" s="4" t="str">
        <f t="shared" si="1"/>
        <v>，4655701</v>
      </c>
      <c r="I38" s="4" t="str">
        <f>VLOOKUP(A38,HOP!A:U,21,0)</f>
        <v>直采</v>
      </c>
    </row>
    <row r="39" s="4" customFormat="1" spans="1:9">
      <c r="A39" s="5">
        <v>999230004915654</v>
      </c>
      <c r="B39" s="6">
        <v>45335</v>
      </c>
      <c r="C39" s="6">
        <v>45337</v>
      </c>
      <c r="D39" s="4">
        <v>697.06</v>
      </c>
      <c r="E39" s="4" t="str">
        <f>VLOOKUP(A39,HOP!A:L,12,0)</f>
        <v>697.06</v>
      </c>
      <c r="F39" s="4" t="str">
        <f>VLOOKUP(A39,HOP!A:C,3,0)</f>
        <v>4656473</v>
      </c>
      <c r="G39" s="4">
        <f t="shared" si="0"/>
        <v>0</v>
      </c>
      <c r="H39" s="4" t="str">
        <f t="shared" si="1"/>
        <v>，4656473</v>
      </c>
      <c r="I39" s="4" t="str">
        <f>VLOOKUP(A39,HOP!A:U,21,0)</f>
        <v>直采</v>
      </c>
    </row>
    <row r="40" s="4" customFormat="1" spans="1:9">
      <c r="A40" s="5">
        <v>999230055432890</v>
      </c>
      <c r="B40" s="6">
        <v>45336</v>
      </c>
      <c r="C40" s="6">
        <v>45337</v>
      </c>
      <c r="D40" s="4">
        <v>2232.97</v>
      </c>
      <c r="E40" s="4" t="str">
        <f>VLOOKUP(A40,HOP!A:L,12,0)</f>
        <v>2232.97</v>
      </c>
      <c r="F40" s="4" t="str">
        <f>VLOOKUP(A40,HOP!A:C,3,0)</f>
        <v>4671261</v>
      </c>
      <c r="G40" s="4">
        <f t="shared" si="0"/>
        <v>0</v>
      </c>
      <c r="H40" s="4" t="str">
        <f t="shared" si="1"/>
        <v>，4671261</v>
      </c>
      <c r="I40" s="4" t="str">
        <f>VLOOKUP(A40,HOP!A:U,21,0)</f>
        <v>直采</v>
      </c>
    </row>
    <row r="41" s="4" customFormat="1" spans="1:9">
      <c r="A41" s="5">
        <v>999230119444111</v>
      </c>
      <c r="B41" s="6">
        <v>45335</v>
      </c>
      <c r="C41" s="6">
        <v>45337</v>
      </c>
      <c r="D41" s="4">
        <v>4227.8</v>
      </c>
      <c r="E41" s="4" t="str">
        <f>VLOOKUP(A41,HOP!A:L,12,0)</f>
        <v>4227.80</v>
      </c>
      <c r="F41" s="4" t="str">
        <f>VLOOKUP(A41,HOP!A:C,3,0)</f>
        <v>4678349</v>
      </c>
      <c r="G41" s="4">
        <f t="shared" si="0"/>
        <v>0</v>
      </c>
      <c r="H41" s="4" t="str">
        <f t="shared" si="1"/>
        <v>，4678349</v>
      </c>
      <c r="I41" s="4" t="str">
        <f>VLOOKUP(A41,HOP!A:U,21,0)</f>
        <v>直采</v>
      </c>
    </row>
    <row r="42" s="4" customFormat="1" spans="1:9">
      <c r="A42" s="5">
        <v>999230128355372</v>
      </c>
      <c r="B42" s="6">
        <v>45336</v>
      </c>
      <c r="C42" s="6">
        <v>45337</v>
      </c>
      <c r="D42" s="4">
        <v>353.58</v>
      </c>
      <c r="E42" s="4" t="str">
        <f>VLOOKUP(A42,HOP!A:L,12,0)</f>
        <v>353.58</v>
      </c>
      <c r="F42" s="4" t="str">
        <f>VLOOKUP(A42,HOP!A:C,3,0)</f>
        <v>4681518</v>
      </c>
      <c r="G42" s="4">
        <f t="shared" si="0"/>
        <v>0</v>
      </c>
      <c r="H42" s="4" t="str">
        <f t="shared" si="1"/>
        <v>，4681518</v>
      </c>
      <c r="I42" s="4" t="str">
        <f>VLOOKUP(A42,HOP!A:U,21,0)</f>
        <v>直采</v>
      </c>
    </row>
    <row r="43" s="4" customFormat="1" spans="1:9">
      <c r="A43" s="5">
        <v>999230266640929</v>
      </c>
      <c r="B43" s="6">
        <v>45334</v>
      </c>
      <c r="C43" s="6">
        <v>45337</v>
      </c>
      <c r="D43" s="4">
        <v>4232.34</v>
      </c>
      <c r="E43" s="4" t="str">
        <f>VLOOKUP(A43,HOP!A:L,12,0)</f>
        <v>4232.34</v>
      </c>
      <c r="F43" s="4" t="str">
        <f>VLOOKUP(A43,HOP!A:C,3,0)</f>
        <v>4712858</v>
      </c>
      <c r="G43" s="4">
        <f t="shared" si="0"/>
        <v>0</v>
      </c>
      <c r="H43" s="4" t="str">
        <f t="shared" si="1"/>
        <v>，4712858</v>
      </c>
      <c r="I43" s="4" t="str">
        <f>VLOOKUP(A43,HOP!A:U,21,0)</f>
        <v>直采</v>
      </c>
    </row>
    <row r="44" s="4" customFormat="1" spans="1:9">
      <c r="A44" s="5">
        <v>999230368147262</v>
      </c>
      <c r="B44" s="6">
        <v>45336</v>
      </c>
      <c r="C44" s="6">
        <v>45337</v>
      </c>
      <c r="D44" s="4">
        <v>560.13</v>
      </c>
      <c r="E44" s="4" t="str">
        <f>VLOOKUP(A44,HOP!A:L,12,0)</f>
        <v>560.13</v>
      </c>
      <c r="F44" s="4" t="str">
        <f>VLOOKUP(A44,HOP!A:C,3,0)</f>
        <v>4722879</v>
      </c>
      <c r="G44" s="4">
        <f t="shared" si="0"/>
        <v>0</v>
      </c>
      <c r="H44" s="4" t="str">
        <f t="shared" si="1"/>
        <v>，4722879</v>
      </c>
      <c r="I44" s="4" t="str">
        <f>VLOOKUP(A44,HOP!A:U,21,0)</f>
        <v>直连</v>
      </c>
    </row>
    <row r="45" s="4" customFormat="1" spans="1:9">
      <c r="A45" s="5">
        <v>999230370642941</v>
      </c>
      <c r="B45" s="6">
        <v>45336</v>
      </c>
      <c r="C45" s="6">
        <v>45337</v>
      </c>
      <c r="D45" s="4">
        <v>560.13</v>
      </c>
      <c r="E45" s="4" t="str">
        <f>VLOOKUP(A45,HOP!A:L,12,0)</f>
        <v>560.13</v>
      </c>
      <c r="F45" s="4" t="str">
        <f>VLOOKUP(A45,HOP!A:C,3,0)</f>
        <v>4723118</v>
      </c>
      <c r="G45" s="4">
        <f t="shared" si="0"/>
        <v>0</v>
      </c>
      <c r="H45" s="4" t="str">
        <f t="shared" si="1"/>
        <v>，4723118</v>
      </c>
      <c r="I45" s="4" t="str">
        <f>VLOOKUP(A45,HOP!A:U,21,0)</f>
        <v>直连</v>
      </c>
    </row>
    <row r="47" spans="4:4">
      <c r="D47" s="4">
        <f>SUM(D2:D46)</f>
        <v>94819.7</v>
      </c>
    </row>
    <row r="50" spans="4:4">
      <c r="D50" s="4" t="s">
        <v>255</v>
      </c>
    </row>
    <row r="53" spans="1:3">
      <c r="A53" s="4" t="s">
        <v>256</v>
      </c>
      <c r="C53" s="4">
        <v>45090.71</v>
      </c>
    </row>
    <row r="54" spans="1:3">
      <c r="A54" s="4" t="s">
        <v>257</v>
      </c>
      <c r="C54" s="4">
        <v>49728.99</v>
      </c>
    </row>
    <row r="55" spans="1:3">
      <c r="A55" s="4" t="s">
        <v>258</v>
      </c>
      <c r="C55" s="4">
        <f>SUBTOTAL(9,C53:C54)</f>
        <v>94819.7</v>
      </c>
    </row>
  </sheetData>
  <autoFilter ref="A1:XFD50">
    <filterColumn colId="3">
      <filters blank="1">
        <filter val="560.13"/>
        <filter val="588.13"/>
        <filter val="3698.86"/>
        <filter val="12295.97"/>
        <filter val="353.58"/>
        <filter val="693.18"/>
        <filter val="711.18"/>
        <filter val="571.19"/>
        <filter val="3737.1"/>
        <filter val="3789.2"/>
        <filter val="1048.32"/>
        <filter val="2082.33"/>
        <filter val="4232.34"/>
        <filter val="3429.5"/>
        <filter val="5538.76"/>
        <filter val="9897.36"/>
        <filter val="4227.8"/>
        <filter val="6729.21"/>
        <filter val="2894.22"/>
        <filter val="6221.26"/>
        <filter val="94819.7"/>
        <filter val="756.82"/>
        <filter val="1805.92"/>
        <filter val="2210.52"/>
        <filter val="94819.7 HKD"/>
        <filter val="697.06"/>
        <filter val="2197.56"/>
        <filter val="2268.56"/>
        <filter val="4475.96"/>
        <filter val="2232.97"/>
        <filter val="1628.18"/>
        <filter val="1929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259</v>
      </c>
      <c r="B1" s="2" t="s">
        <v>260</v>
      </c>
      <c r="C1" s="2" t="s">
        <v>261</v>
      </c>
      <c r="D1" s="2" t="s">
        <v>262</v>
      </c>
      <c r="E1" s="2" t="s">
        <v>13</v>
      </c>
      <c r="F1" s="2" t="s">
        <v>5</v>
      </c>
      <c r="G1" s="2" t="s">
        <v>6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  <c r="V1" s="2" t="s">
        <v>277</v>
      </c>
    </row>
    <row r="2" s="1" customFormat="1" spans="1:22">
      <c r="A2" s="3">
        <v>999230370642941</v>
      </c>
      <c r="B2" s="1" t="s">
        <v>278</v>
      </c>
      <c r="C2" s="1" t="s">
        <v>279</v>
      </c>
      <c r="D2" s="1" t="s">
        <v>280</v>
      </c>
      <c r="E2" s="1" t="s">
        <v>281</v>
      </c>
      <c r="F2" s="1" t="s">
        <v>278</v>
      </c>
      <c r="G2" s="1" t="s">
        <v>282</v>
      </c>
      <c r="H2" s="1" t="s">
        <v>283</v>
      </c>
      <c r="I2" s="1" t="s">
        <v>284</v>
      </c>
      <c r="J2" s="1" t="s">
        <v>30</v>
      </c>
      <c r="K2" s="1" t="s">
        <v>285</v>
      </c>
      <c r="L2" s="1" t="s">
        <v>285</v>
      </c>
      <c r="M2" s="1" t="s">
        <v>286</v>
      </c>
      <c r="N2" s="1" t="s">
        <v>286</v>
      </c>
      <c r="O2" s="1" t="s">
        <v>287</v>
      </c>
      <c r="P2" s="1" t="s">
        <v>288</v>
      </c>
      <c r="Q2" s="1" t="s">
        <v>289</v>
      </c>
      <c r="R2" s="1" t="s">
        <v>290</v>
      </c>
      <c r="S2" s="1" t="s">
        <v>291</v>
      </c>
      <c r="T2" s="1" t="s">
        <v>292</v>
      </c>
      <c r="U2" s="1" t="s">
        <v>293</v>
      </c>
      <c r="V2" s="1" t="s">
        <v>294</v>
      </c>
    </row>
    <row r="3" s="1" customFormat="1" spans="1:22">
      <c r="A3" s="3">
        <v>999230368147262</v>
      </c>
      <c r="B3" s="1" t="s">
        <v>278</v>
      </c>
      <c r="C3" s="1" t="s">
        <v>295</v>
      </c>
      <c r="D3" s="1" t="s">
        <v>280</v>
      </c>
      <c r="E3" s="1" t="s">
        <v>296</v>
      </c>
      <c r="F3" s="1" t="s">
        <v>278</v>
      </c>
      <c r="G3" s="1" t="s">
        <v>282</v>
      </c>
      <c r="H3" s="1" t="s">
        <v>283</v>
      </c>
      <c r="I3" s="1" t="s">
        <v>284</v>
      </c>
      <c r="J3" s="1" t="s">
        <v>30</v>
      </c>
      <c r="K3" s="1" t="s">
        <v>285</v>
      </c>
      <c r="L3" s="1" t="s">
        <v>285</v>
      </c>
      <c r="M3" s="1" t="s">
        <v>286</v>
      </c>
      <c r="N3" s="1" t="s">
        <v>286</v>
      </c>
      <c r="O3" s="1" t="s">
        <v>287</v>
      </c>
      <c r="P3" s="1" t="s">
        <v>288</v>
      </c>
      <c r="Q3" s="1" t="s">
        <v>289</v>
      </c>
      <c r="R3" s="1" t="s">
        <v>297</v>
      </c>
      <c r="S3" s="1" t="s">
        <v>291</v>
      </c>
      <c r="T3" s="1" t="s">
        <v>292</v>
      </c>
      <c r="U3" s="1" t="s">
        <v>293</v>
      </c>
      <c r="V3" s="1" t="s">
        <v>294</v>
      </c>
    </row>
    <row r="4" s="1" customFormat="1" spans="1:22">
      <c r="A4" s="3">
        <v>999230266640929</v>
      </c>
      <c r="B4" s="1" t="s">
        <v>298</v>
      </c>
      <c r="C4" s="1" t="s">
        <v>299</v>
      </c>
      <c r="D4" s="1" t="s">
        <v>300</v>
      </c>
      <c r="E4" s="1" t="s">
        <v>301</v>
      </c>
      <c r="F4" s="1" t="s">
        <v>302</v>
      </c>
      <c r="G4" s="1" t="s">
        <v>282</v>
      </c>
      <c r="H4" s="1" t="s">
        <v>283</v>
      </c>
      <c r="I4" s="1" t="s">
        <v>303</v>
      </c>
      <c r="J4" s="1" t="s">
        <v>30</v>
      </c>
      <c r="K4" s="1" t="s">
        <v>304</v>
      </c>
      <c r="L4" s="1" t="s">
        <v>304</v>
      </c>
      <c r="M4" s="1" t="s">
        <v>286</v>
      </c>
      <c r="N4" s="1" t="s">
        <v>286</v>
      </c>
      <c r="O4" s="1" t="s">
        <v>287</v>
      </c>
      <c r="P4" s="1" t="s">
        <v>288</v>
      </c>
      <c r="Q4" s="1" t="s">
        <v>289</v>
      </c>
      <c r="R4" s="1" t="s">
        <v>305</v>
      </c>
      <c r="S4" s="1" t="s">
        <v>291</v>
      </c>
      <c r="T4" s="1" t="s">
        <v>292</v>
      </c>
      <c r="U4" s="1" t="s">
        <v>306</v>
      </c>
      <c r="V4" s="1" t="s">
        <v>307</v>
      </c>
    </row>
    <row r="5" s="1" customFormat="1" spans="1:22">
      <c r="A5" s="3">
        <v>999230128355372</v>
      </c>
      <c r="B5" s="1" t="s">
        <v>308</v>
      </c>
      <c r="C5" s="1" t="s">
        <v>309</v>
      </c>
      <c r="D5" s="1" t="s">
        <v>310</v>
      </c>
      <c r="E5" s="1" t="s">
        <v>311</v>
      </c>
      <c r="F5" s="1" t="s">
        <v>278</v>
      </c>
      <c r="G5" s="1" t="s">
        <v>282</v>
      </c>
      <c r="H5" s="1" t="s">
        <v>283</v>
      </c>
      <c r="I5" s="1" t="s">
        <v>312</v>
      </c>
      <c r="J5" s="1" t="s">
        <v>30</v>
      </c>
      <c r="K5" s="1" t="s">
        <v>313</v>
      </c>
      <c r="L5" s="1" t="s">
        <v>313</v>
      </c>
      <c r="M5" s="1" t="s">
        <v>286</v>
      </c>
      <c r="N5" s="1" t="s">
        <v>286</v>
      </c>
      <c r="O5" s="1" t="s">
        <v>287</v>
      </c>
      <c r="P5" s="1" t="s">
        <v>288</v>
      </c>
      <c r="Q5" s="1" t="s">
        <v>289</v>
      </c>
      <c r="R5" s="1" t="s">
        <v>314</v>
      </c>
      <c r="S5" s="1" t="s">
        <v>291</v>
      </c>
      <c r="T5" s="1" t="s">
        <v>292</v>
      </c>
      <c r="U5" s="1" t="s">
        <v>306</v>
      </c>
      <c r="V5" s="1" t="s">
        <v>315</v>
      </c>
    </row>
    <row r="6" s="1" customFormat="1" spans="1:22">
      <c r="A6" s="3">
        <v>999230119444111</v>
      </c>
      <c r="B6" s="1" t="s">
        <v>316</v>
      </c>
      <c r="C6" s="1" t="s">
        <v>317</v>
      </c>
      <c r="D6" s="1" t="s">
        <v>318</v>
      </c>
      <c r="E6" s="1" t="s">
        <v>319</v>
      </c>
      <c r="F6" s="1" t="s">
        <v>320</v>
      </c>
      <c r="G6" s="1" t="s">
        <v>282</v>
      </c>
      <c r="H6" s="1" t="s">
        <v>283</v>
      </c>
      <c r="I6" s="1" t="s">
        <v>321</v>
      </c>
      <c r="J6" s="1" t="s">
        <v>30</v>
      </c>
      <c r="K6" s="1" t="s">
        <v>322</v>
      </c>
      <c r="L6" s="1" t="s">
        <v>322</v>
      </c>
      <c r="M6" s="1" t="s">
        <v>286</v>
      </c>
      <c r="N6" s="1" t="s">
        <v>286</v>
      </c>
      <c r="O6" s="1" t="s">
        <v>287</v>
      </c>
      <c r="P6" s="1" t="s">
        <v>288</v>
      </c>
      <c r="Q6" s="1" t="s">
        <v>289</v>
      </c>
      <c r="R6" s="1" t="s">
        <v>323</v>
      </c>
      <c r="S6" s="1" t="s">
        <v>291</v>
      </c>
      <c r="T6" s="1" t="s">
        <v>292</v>
      </c>
      <c r="U6" s="1" t="s">
        <v>306</v>
      </c>
      <c r="V6" s="1" t="s">
        <v>324</v>
      </c>
    </row>
    <row r="7" s="1" customFormat="1" spans="1:22">
      <c r="A7" s="3">
        <v>999230055432890</v>
      </c>
      <c r="B7" s="1" t="s">
        <v>325</v>
      </c>
      <c r="C7" s="1" t="s">
        <v>326</v>
      </c>
      <c r="D7" s="1" t="s">
        <v>318</v>
      </c>
      <c r="E7" s="1" t="s">
        <v>327</v>
      </c>
      <c r="F7" s="1" t="s">
        <v>278</v>
      </c>
      <c r="G7" s="1" t="s">
        <v>282</v>
      </c>
      <c r="H7" s="1" t="s">
        <v>283</v>
      </c>
      <c r="I7" s="1" t="s">
        <v>328</v>
      </c>
      <c r="J7" s="1" t="s">
        <v>30</v>
      </c>
      <c r="K7" s="1" t="s">
        <v>329</v>
      </c>
      <c r="L7" s="1" t="s">
        <v>329</v>
      </c>
      <c r="M7" s="1" t="s">
        <v>286</v>
      </c>
      <c r="N7" s="1" t="s">
        <v>286</v>
      </c>
      <c r="O7" s="1" t="s">
        <v>287</v>
      </c>
      <c r="P7" s="1" t="s">
        <v>288</v>
      </c>
      <c r="Q7" s="1" t="s">
        <v>289</v>
      </c>
      <c r="R7" s="1" t="s">
        <v>330</v>
      </c>
      <c r="S7" s="1" t="s">
        <v>291</v>
      </c>
      <c r="T7" s="1" t="s">
        <v>292</v>
      </c>
      <c r="U7" s="1" t="s">
        <v>306</v>
      </c>
      <c r="V7" s="1" t="s">
        <v>324</v>
      </c>
    </row>
    <row r="8" s="1" customFormat="1" spans="1:22">
      <c r="A8" s="3">
        <v>999230004915654</v>
      </c>
      <c r="B8" s="1" t="s">
        <v>331</v>
      </c>
      <c r="C8" s="1" t="s">
        <v>332</v>
      </c>
      <c r="D8" s="1" t="s">
        <v>310</v>
      </c>
      <c r="E8" s="1" t="s">
        <v>333</v>
      </c>
      <c r="F8" s="1" t="s">
        <v>320</v>
      </c>
      <c r="G8" s="1" t="s">
        <v>282</v>
      </c>
      <c r="H8" s="1" t="s">
        <v>283</v>
      </c>
      <c r="I8" s="1" t="s">
        <v>334</v>
      </c>
      <c r="J8" s="1" t="s">
        <v>30</v>
      </c>
      <c r="K8" s="1" t="s">
        <v>335</v>
      </c>
      <c r="L8" s="1" t="s">
        <v>335</v>
      </c>
      <c r="M8" s="1" t="s">
        <v>286</v>
      </c>
      <c r="N8" s="1" t="s">
        <v>286</v>
      </c>
      <c r="O8" s="1" t="s">
        <v>287</v>
      </c>
      <c r="P8" s="1" t="s">
        <v>288</v>
      </c>
      <c r="Q8" s="1" t="s">
        <v>289</v>
      </c>
      <c r="R8" s="1" t="s">
        <v>336</v>
      </c>
      <c r="S8" s="1" t="s">
        <v>291</v>
      </c>
      <c r="T8" s="1" t="s">
        <v>292</v>
      </c>
      <c r="U8" s="1" t="s">
        <v>306</v>
      </c>
      <c r="V8" s="1" t="s">
        <v>315</v>
      </c>
    </row>
    <row r="9" s="1" customFormat="1" spans="1:22">
      <c r="A9" s="3">
        <v>999230002970898</v>
      </c>
      <c r="B9" s="1" t="s">
        <v>331</v>
      </c>
      <c r="C9" s="1" t="s">
        <v>337</v>
      </c>
      <c r="D9" s="1" t="s">
        <v>338</v>
      </c>
      <c r="E9" s="1" t="s">
        <v>339</v>
      </c>
      <c r="F9" s="1" t="s">
        <v>278</v>
      </c>
      <c r="G9" s="1" t="s">
        <v>282</v>
      </c>
      <c r="H9" s="1" t="s">
        <v>283</v>
      </c>
      <c r="I9" s="1" t="s">
        <v>340</v>
      </c>
      <c r="J9" s="1" t="s">
        <v>30</v>
      </c>
      <c r="K9" s="1" t="s">
        <v>341</v>
      </c>
      <c r="L9" s="1" t="s">
        <v>341</v>
      </c>
      <c r="M9" s="1" t="s">
        <v>286</v>
      </c>
      <c r="N9" s="1" t="s">
        <v>286</v>
      </c>
      <c r="O9" s="1" t="s">
        <v>287</v>
      </c>
      <c r="P9" s="1" t="s">
        <v>288</v>
      </c>
      <c r="Q9" s="1" t="s">
        <v>289</v>
      </c>
      <c r="R9" s="1" t="s">
        <v>342</v>
      </c>
      <c r="S9" s="1" t="s">
        <v>291</v>
      </c>
      <c r="T9" s="1" t="s">
        <v>292</v>
      </c>
      <c r="U9" s="1" t="s">
        <v>306</v>
      </c>
      <c r="V9" s="1" t="s">
        <v>343</v>
      </c>
    </row>
    <row r="10" s="1" customFormat="1" spans="1:22">
      <c r="A10" s="3">
        <v>999229949130511</v>
      </c>
      <c r="B10" s="1" t="s">
        <v>344</v>
      </c>
      <c r="C10" s="1" t="s">
        <v>345</v>
      </c>
      <c r="D10" s="1" t="s">
        <v>338</v>
      </c>
      <c r="E10" s="1" t="s">
        <v>346</v>
      </c>
      <c r="F10" s="1" t="s">
        <v>302</v>
      </c>
      <c r="G10" s="1" t="s">
        <v>282</v>
      </c>
      <c r="H10" s="1" t="s">
        <v>283</v>
      </c>
      <c r="I10" s="1" t="s">
        <v>347</v>
      </c>
      <c r="J10" s="1" t="s">
        <v>30</v>
      </c>
      <c r="K10" s="1" t="s">
        <v>348</v>
      </c>
      <c r="L10" s="1" t="s">
        <v>348</v>
      </c>
      <c r="M10" s="1" t="s">
        <v>286</v>
      </c>
      <c r="N10" s="1" t="s">
        <v>286</v>
      </c>
      <c r="O10" s="1" t="s">
        <v>287</v>
      </c>
      <c r="P10" s="1" t="s">
        <v>288</v>
      </c>
      <c r="Q10" s="1" t="s">
        <v>289</v>
      </c>
      <c r="R10" s="1" t="s">
        <v>349</v>
      </c>
      <c r="S10" s="1" t="s">
        <v>291</v>
      </c>
      <c r="T10" s="1" t="s">
        <v>292</v>
      </c>
      <c r="U10" s="1" t="s">
        <v>306</v>
      </c>
      <c r="V10" s="1" t="s">
        <v>343</v>
      </c>
    </row>
    <row r="11" s="1" customFormat="1" spans="1:22">
      <c r="A11" s="3">
        <v>999229891835751</v>
      </c>
      <c r="B11" s="1" t="s">
        <v>350</v>
      </c>
      <c r="C11" s="1" t="s">
        <v>351</v>
      </c>
      <c r="D11" s="1" t="s">
        <v>352</v>
      </c>
      <c r="E11" s="1" t="s">
        <v>353</v>
      </c>
      <c r="F11" s="1" t="s">
        <v>278</v>
      </c>
      <c r="G11" s="1" t="s">
        <v>282</v>
      </c>
      <c r="H11" s="1" t="s">
        <v>283</v>
      </c>
      <c r="I11" s="1" t="s">
        <v>354</v>
      </c>
      <c r="J11" s="1" t="s">
        <v>30</v>
      </c>
      <c r="K11" s="1" t="s">
        <v>355</v>
      </c>
      <c r="L11" s="1" t="s">
        <v>355</v>
      </c>
      <c r="M11" s="1" t="s">
        <v>286</v>
      </c>
      <c r="N11" s="1" t="s">
        <v>286</v>
      </c>
      <c r="O11" s="1" t="s">
        <v>287</v>
      </c>
      <c r="P11" s="1" t="s">
        <v>288</v>
      </c>
      <c r="Q11" s="1" t="s">
        <v>289</v>
      </c>
      <c r="R11" s="1" t="s">
        <v>356</v>
      </c>
      <c r="S11" s="1" t="s">
        <v>291</v>
      </c>
      <c r="T11" s="1" t="s">
        <v>292</v>
      </c>
      <c r="U11" s="1" t="s">
        <v>306</v>
      </c>
      <c r="V11" s="1" t="s">
        <v>324</v>
      </c>
    </row>
    <row r="12" s="1" customFormat="1" spans="1:22">
      <c r="A12" s="3">
        <v>999229756869617</v>
      </c>
      <c r="B12" s="1" t="s">
        <v>357</v>
      </c>
      <c r="C12" s="1" t="s">
        <v>358</v>
      </c>
      <c r="D12" s="1" t="s">
        <v>318</v>
      </c>
      <c r="E12" s="1" t="s">
        <v>359</v>
      </c>
      <c r="F12" s="1" t="s">
        <v>278</v>
      </c>
      <c r="G12" s="1" t="s">
        <v>282</v>
      </c>
      <c r="H12" s="1" t="s">
        <v>283</v>
      </c>
      <c r="I12" s="1" t="s">
        <v>360</v>
      </c>
      <c r="J12" s="1" t="s">
        <v>30</v>
      </c>
      <c r="K12" s="1" t="s">
        <v>361</v>
      </c>
      <c r="L12" s="1" t="s">
        <v>361</v>
      </c>
      <c r="M12" s="1" t="s">
        <v>286</v>
      </c>
      <c r="N12" s="1" t="s">
        <v>286</v>
      </c>
      <c r="O12" s="1" t="s">
        <v>287</v>
      </c>
      <c r="P12" s="1" t="s">
        <v>288</v>
      </c>
      <c r="Q12" s="1" t="s">
        <v>289</v>
      </c>
      <c r="R12" s="1" t="s">
        <v>362</v>
      </c>
      <c r="S12" s="1" t="s">
        <v>291</v>
      </c>
      <c r="T12" s="1" t="s">
        <v>292</v>
      </c>
      <c r="U12" s="1" t="s">
        <v>306</v>
      </c>
      <c r="V12" s="1" t="s">
        <v>324</v>
      </c>
    </row>
    <row r="13" s="1" customFormat="1" spans="1:22">
      <c r="A13" s="3">
        <v>999229738504649</v>
      </c>
      <c r="B13" s="1" t="s">
        <v>363</v>
      </c>
      <c r="C13" s="1" t="s">
        <v>364</v>
      </c>
      <c r="D13" s="1" t="s">
        <v>318</v>
      </c>
      <c r="E13" s="1" t="s">
        <v>365</v>
      </c>
      <c r="F13" s="1" t="s">
        <v>278</v>
      </c>
      <c r="G13" s="1" t="s">
        <v>282</v>
      </c>
      <c r="H13" s="1" t="s">
        <v>283</v>
      </c>
      <c r="I13" s="1" t="s">
        <v>366</v>
      </c>
      <c r="J13" s="1" t="s">
        <v>30</v>
      </c>
      <c r="K13" s="1" t="s">
        <v>367</v>
      </c>
      <c r="L13" s="1" t="s">
        <v>367</v>
      </c>
      <c r="M13" s="1" t="s">
        <v>286</v>
      </c>
      <c r="N13" s="1" t="s">
        <v>286</v>
      </c>
      <c r="O13" s="1" t="s">
        <v>287</v>
      </c>
      <c r="P13" s="1" t="s">
        <v>288</v>
      </c>
      <c r="Q13" s="1" t="s">
        <v>289</v>
      </c>
      <c r="R13" s="1" t="s">
        <v>368</v>
      </c>
      <c r="S13" s="1" t="s">
        <v>291</v>
      </c>
      <c r="T13" s="1" t="s">
        <v>292</v>
      </c>
      <c r="U13" s="1" t="s">
        <v>306</v>
      </c>
      <c r="V13" s="1" t="s">
        <v>324</v>
      </c>
    </row>
    <row r="14" s="1" customFormat="1" spans="1:22">
      <c r="A14" s="3">
        <v>999229738242739</v>
      </c>
      <c r="B14" s="1" t="s">
        <v>363</v>
      </c>
      <c r="C14" s="1" t="s">
        <v>369</v>
      </c>
      <c r="D14" s="1" t="s">
        <v>318</v>
      </c>
      <c r="E14" s="1" t="s">
        <v>370</v>
      </c>
      <c r="F14" s="1" t="s">
        <v>278</v>
      </c>
      <c r="G14" s="1" t="s">
        <v>282</v>
      </c>
      <c r="H14" s="1" t="s">
        <v>283</v>
      </c>
      <c r="I14" s="1" t="s">
        <v>371</v>
      </c>
      <c r="J14" s="1" t="s">
        <v>30</v>
      </c>
      <c r="K14" s="1" t="s">
        <v>372</v>
      </c>
      <c r="L14" s="1" t="s">
        <v>372</v>
      </c>
      <c r="M14" s="1" t="s">
        <v>286</v>
      </c>
      <c r="N14" s="1" t="s">
        <v>286</v>
      </c>
      <c r="O14" s="1" t="s">
        <v>287</v>
      </c>
      <c r="P14" s="1" t="s">
        <v>288</v>
      </c>
      <c r="Q14" s="1" t="s">
        <v>289</v>
      </c>
      <c r="R14" s="1" t="s">
        <v>373</v>
      </c>
      <c r="S14" s="1" t="s">
        <v>291</v>
      </c>
      <c r="T14" s="1" t="s">
        <v>292</v>
      </c>
      <c r="U14" s="1" t="s">
        <v>306</v>
      </c>
      <c r="V14" s="1" t="s">
        <v>324</v>
      </c>
    </row>
    <row r="15" s="1" customFormat="1" spans="1:22">
      <c r="A15" s="3">
        <v>999229703911599</v>
      </c>
      <c r="B15" s="1" t="s">
        <v>374</v>
      </c>
      <c r="C15" s="1" t="s">
        <v>375</v>
      </c>
      <c r="D15" s="1" t="s">
        <v>318</v>
      </c>
      <c r="E15" s="1" t="s">
        <v>376</v>
      </c>
      <c r="F15" s="1" t="s">
        <v>278</v>
      </c>
      <c r="G15" s="1" t="s">
        <v>282</v>
      </c>
      <c r="H15" s="1" t="s">
        <v>283</v>
      </c>
      <c r="I15" s="1" t="s">
        <v>377</v>
      </c>
      <c r="J15" s="1" t="s">
        <v>30</v>
      </c>
      <c r="K15" s="1" t="s">
        <v>378</v>
      </c>
      <c r="L15" s="1" t="s">
        <v>378</v>
      </c>
      <c r="M15" s="1" t="s">
        <v>286</v>
      </c>
      <c r="N15" s="1" t="s">
        <v>286</v>
      </c>
      <c r="O15" s="1" t="s">
        <v>287</v>
      </c>
      <c r="P15" s="1" t="s">
        <v>288</v>
      </c>
      <c r="Q15" s="1" t="s">
        <v>289</v>
      </c>
      <c r="R15" s="1" t="s">
        <v>379</v>
      </c>
      <c r="S15" s="1" t="s">
        <v>291</v>
      </c>
      <c r="T15" s="1" t="s">
        <v>292</v>
      </c>
      <c r="U15" s="1" t="s">
        <v>306</v>
      </c>
      <c r="V15" s="1" t="s">
        <v>324</v>
      </c>
    </row>
    <row r="16" s="1" customFormat="1" spans="1:22">
      <c r="A16" s="3">
        <v>999229573270767</v>
      </c>
      <c r="B16" s="1" t="s">
        <v>380</v>
      </c>
      <c r="C16" s="1" t="s">
        <v>381</v>
      </c>
      <c r="D16" s="1" t="s">
        <v>318</v>
      </c>
      <c r="E16" s="1" t="s">
        <v>382</v>
      </c>
      <c r="F16" s="1" t="s">
        <v>278</v>
      </c>
      <c r="G16" s="1" t="s">
        <v>282</v>
      </c>
      <c r="H16" s="1" t="s">
        <v>283</v>
      </c>
      <c r="I16" s="1" t="s">
        <v>383</v>
      </c>
      <c r="J16" s="1" t="s">
        <v>30</v>
      </c>
      <c r="K16" s="1" t="s">
        <v>384</v>
      </c>
      <c r="L16" s="1" t="s">
        <v>384</v>
      </c>
      <c r="M16" s="1" t="s">
        <v>286</v>
      </c>
      <c r="N16" s="1" t="s">
        <v>286</v>
      </c>
      <c r="O16" s="1" t="s">
        <v>287</v>
      </c>
      <c r="P16" s="1" t="s">
        <v>288</v>
      </c>
      <c r="Q16" s="1" t="s">
        <v>289</v>
      </c>
      <c r="R16" s="1" t="s">
        <v>385</v>
      </c>
      <c r="S16" s="1" t="s">
        <v>291</v>
      </c>
      <c r="T16" s="1" t="s">
        <v>292</v>
      </c>
      <c r="U16" s="1" t="s">
        <v>306</v>
      </c>
      <c r="V16" s="1" t="s">
        <v>324</v>
      </c>
    </row>
    <row r="17" s="1" customFormat="1" spans="1:22">
      <c r="A17" s="3">
        <v>29544193567</v>
      </c>
      <c r="B17" s="1" t="s">
        <v>386</v>
      </c>
      <c r="C17" s="1" t="s">
        <v>387</v>
      </c>
      <c r="D17" s="1" t="s">
        <v>318</v>
      </c>
      <c r="E17" s="1" t="s">
        <v>388</v>
      </c>
      <c r="F17" s="1" t="s">
        <v>278</v>
      </c>
      <c r="G17" s="1" t="s">
        <v>282</v>
      </c>
      <c r="H17" s="1" t="s">
        <v>283</v>
      </c>
      <c r="I17" s="1" t="s">
        <v>389</v>
      </c>
      <c r="J17" s="1" t="s">
        <v>30</v>
      </c>
      <c r="K17" s="1" t="s">
        <v>390</v>
      </c>
      <c r="L17" s="1" t="s">
        <v>390</v>
      </c>
      <c r="M17" s="1" t="s">
        <v>286</v>
      </c>
      <c r="N17" s="1" t="s">
        <v>286</v>
      </c>
      <c r="O17" s="1" t="s">
        <v>287</v>
      </c>
      <c r="P17" s="1" t="s">
        <v>288</v>
      </c>
      <c r="Q17" s="1" t="s">
        <v>289</v>
      </c>
      <c r="R17" s="1" t="s">
        <v>391</v>
      </c>
      <c r="S17" s="1" t="s">
        <v>291</v>
      </c>
      <c r="T17" s="1" t="s">
        <v>292</v>
      </c>
      <c r="U17" s="1" t="s">
        <v>306</v>
      </c>
      <c r="V17" s="1" t="s">
        <v>324</v>
      </c>
    </row>
    <row r="18" s="1" customFormat="1" spans="1:22">
      <c r="A18" s="3">
        <v>999229428589639</v>
      </c>
      <c r="B18" s="1" t="s">
        <v>392</v>
      </c>
      <c r="C18" s="1" t="s">
        <v>393</v>
      </c>
      <c r="D18" s="1" t="s">
        <v>394</v>
      </c>
      <c r="E18" s="1" t="s">
        <v>395</v>
      </c>
      <c r="F18" s="1" t="s">
        <v>308</v>
      </c>
      <c r="G18" s="1" t="s">
        <v>282</v>
      </c>
      <c r="H18" s="1" t="s">
        <v>283</v>
      </c>
      <c r="I18" s="1" t="s">
        <v>396</v>
      </c>
      <c r="J18" s="1" t="s">
        <v>30</v>
      </c>
      <c r="K18" s="1" t="s">
        <v>397</v>
      </c>
      <c r="L18" s="1" t="s">
        <v>397</v>
      </c>
      <c r="M18" s="1" t="s">
        <v>286</v>
      </c>
      <c r="N18" s="1" t="s">
        <v>286</v>
      </c>
      <c r="O18" s="1" t="s">
        <v>287</v>
      </c>
      <c r="P18" s="1" t="s">
        <v>288</v>
      </c>
      <c r="Q18" s="1" t="s">
        <v>289</v>
      </c>
      <c r="R18" s="1" t="s">
        <v>398</v>
      </c>
      <c r="S18" s="1" t="s">
        <v>291</v>
      </c>
      <c r="T18" s="1" t="s">
        <v>292</v>
      </c>
      <c r="U18" s="1" t="s">
        <v>306</v>
      </c>
      <c r="V18" s="1" t="s">
        <v>399</v>
      </c>
    </row>
    <row r="19" s="1" customFormat="1" spans="1:22">
      <c r="A19" s="3">
        <v>999228545102353</v>
      </c>
      <c r="B19" s="1" t="s">
        <v>400</v>
      </c>
      <c r="C19" s="1" t="s">
        <v>401</v>
      </c>
      <c r="D19" s="1" t="s">
        <v>402</v>
      </c>
      <c r="E19" s="1" t="s">
        <v>403</v>
      </c>
      <c r="F19" s="1" t="s">
        <v>278</v>
      </c>
      <c r="G19" s="1" t="s">
        <v>282</v>
      </c>
      <c r="H19" s="1" t="s">
        <v>283</v>
      </c>
      <c r="I19" s="1" t="s">
        <v>404</v>
      </c>
      <c r="J19" s="1" t="s">
        <v>30</v>
      </c>
      <c r="K19" s="1" t="s">
        <v>405</v>
      </c>
      <c r="L19" s="1" t="s">
        <v>405</v>
      </c>
      <c r="M19" s="1" t="s">
        <v>286</v>
      </c>
      <c r="N19" s="1" t="s">
        <v>286</v>
      </c>
      <c r="O19" s="1" t="s">
        <v>287</v>
      </c>
      <c r="P19" s="1" t="s">
        <v>288</v>
      </c>
      <c r="Q19" s="1" t="s">
        <v>289</v>
      </c>
      <c r="R19" s="1" t="s">
        <v>406</v>
      </c>
      <c r="S19" s="1" t="s">
        <v>291</v>
      </c>
      <c r="T19" s="1" t="s">
        <v>292</v>
      </c>
      <c r="U19" s="1" t="s">
        <v>293</v>
      </c>
      <c r="V19" s="1" t="s">
        <v>407</v>
      </c>
    </row>
    <row r="20" s="1" customFormat="1" spans="1:22">
      <c r="A20" s="3">
        <v>999228526819544</v>
      </c>
      <c r="B20" s="1" t="s">
        <v>408</v>
      </c>
      <c r="C20" s="1" t="s">
        <v>409</v>
      </c>
      <c r="D20" s="1" t="s">
        <v>410</v>
      </c>
      <c r="E20" s="1" t="s">
        <v>411</v>
      </c>
      <c r="F20" s="1" t="s">
        <v>320</v>
      </c>
      <c r="G20" s="1" t="s">
        <v>282</v>
      </c>
      <c r="H20" s="1" t="s">
        <v>283</v>
      </c>
      <c r="I20" s="1" t="s">
        <v>412</v>
      </c>
      <c r="J20" s="1" t="s">
        <v>30</v>
      </c>
      <c r="K20" s="1" t="s">
        <v>413</v>
      </c>
      <c r="L20" s="1" t="s">
        <v>413</v>
      </c>
      <c r="M20" s="1" t="s">
        <v>286</v>
      </c>
      <c r="N20" s="1" t="s">
        <v>286</v>
      </c>
      <c r="O20" s="1" t="s">
        <v>287</v>
      </c>
      <c r="P20" s="1" t="s">
        <v>288</v>
      </c>
      <c r="Q20" s="1" t="s">
        <v>289</v>
      </c>
      <c r="R20" s="1" t="s">
        <v>414</v>
      </c>
      <c r="S20" s="1" t="s">
        <v>291</v>
      </c>
      <c r="T20" s="1" t="s">
        <v>292</v>
      </c>
      <c r="U20" s="1" t="s">
        <v>306</v>
      </c>
      <c r="V20" s="1" t="s">
        <v>315</v>
      </c>
    </row>
    <row r="21" s="1" customFormat="1" spans="1:22">
      <c r="A21" s="3">
        <v>999228511690143</v>
      </c>
      <c r="B21" s="1" t="s">
        <v>415</v>
      </c>
      <c r="C21" s="1" t="s">
        <v>416</v>
      </c>
      <c r="D21" s="1" t="s">
        <v>417</v>
      </c>
      <c r="E21" s="1" t="s">
        <v>418</v>
      </c>
      <c r="F21" s="1" t="s">
        <v>278</v>
      </c>
      <c r="G21" s="1" t="s">
        <v>282</v>
      </c>
      <c r="H21" s="1" t="s">
        <v>283</v>
      </c>
      <c r="I21" s="1" t="s">
        <v>419</v>
      </c>
      <c r="J21" s="1" t="s">
        <v>30</v>
      </c>
      <c r="K21" s="1" t="s">
        <v>420</v>
      </c>
      <c r="L21" s="1" t="s">
        <v>420</v>
      </c>
      <c r="M21" s="1" t="s">
        <v>286</v>
      </c>
      <c r="N21" s="1" t="s">
        <v>286</v>
      </c>
      <c r="O21" s="1" t="s">
        <v>287</v>
      </c>
      <c r="P21" s="1" t="s">
        <v>288</v>
      </c>
      <c r="Q21" s="1" t="s">
        <v>289</v>
      </c>
      <c r="R21" s="1" t="s">
        <v>421</v>
      </c>
      <c r="S21" s="1" t="s">
        <v>291</v>
      </c>
      <c r="T21" s="1" t="s">
        <v>292</v>
      </c>
      <c r="U21" s="1" t="s">
        <v>306</v>
      </c>
      <c r="V21" s="1" t="s">
        <v>399</v>
      </c>
    </row>
    <row r="22" s="1" customFormat="1" spans="1:22">
      <c r="A22" s="3">
        <v>999228472932654</v>
      </c>
      <c r="B22" s="1" t="s">
        <v>422</v>
      </c>
      <c r="C22" s="1" t="s">
        <v>423</v>
      </c>
      <c r="D22" s="1" t="s">
        <v>424</v>
      </c>
      <c r="E22" s="1" t="s">
        <v>425</v>
      </c>
      <c r="F22" s="1" t="s">
        <v>278</v>
      </c>
      <c r="G22" s="1" t="s">
        <v>282</v>
      </c>
      <c r="H22" s="1" t="s">
        <v>283</v>
      </c>
      <c r="I22" s="1" t="s">
        <v>426</v>
      </c>
      <c r="J22" s="1" t="s">
        <v>30</v>
      </c>
      <c r="K22" s="1" t="s">
        <v>427</v>
      </c>
      <c r="L22" s="1" t="s">
        <v>427</v>
      </c>
      <c r="M22" s="1" t="s">
        <v>286</v>
      </c>
      <c r="N22" s="1" t="s">
        <v>286</v>
      </c>
      <c r="O22" s="1" t="s">
        <v>287</v>
      </c>
      <c r="P22" s="1" t="s">
        <v>288</v>
      </c>
      <c r="Q22" s="1" t="s">
        <v>289</v>
      </c>
      <c r="R22" s="1" t="s">
        <v>428</v>
      </c>
      <c r="S22" s="1" t="s">
        <v>291</v>
      </c>
      <c r="T22" s="1" t="s">
        <v>292</v>
      </c>
      <c r="U22" s="1" t="s">
        <v>293</v>
      </c>
      <c r="V22" s="1" t="s">
        <v>315</v>
      </c>
    </row>
    <row r="23" s="1" customFormat="1" spans="1:22">
      <c r="A23" s="3">
        <v>999228413565180</v>
      </c>
      <c r="B23" s="1" t="s">
        <v>429</v>
      </c>
      <c r="C23" s="1" t="s">
        <v>430</v>
      </c>
      <c r="D23" s="1" t="s">
        <v>431</v>
      </c>
      <c r="E23" s="1" t="s">
        <v>432</v>
      </c>
      <c r="F23" s="1" t="s">
        <v>278</v>
      </c>
      <c r="G23" s="1" t="s">
        <v>282</v>
      </c>
      <c r="H23" s="1" t="s">
        <v>283</v>
      </c>
      <c r="I23" s="1" t="s">
        <v>433</v>
      </c>
      <c r="J23" s="1" t="s">
        <v>30</v>
      </c>
      <c r="K23" s="1" t="s">
        <v>434</v>
      </c>
      <c r="L23" s="1" t="s">
        <v>434</v>
      </c>
      <c r="M23" s="1" t="s">
        <v>286</v>
      </c>
      <c r="N23" s="1" t="s">
        <v>286</v>
      </c>
      <c r="O23" s="1" t="s">
        <v>287</v>
      </c>
      <c r="P23" s="1" t="s">
        <v>288</v>
      </c>
      <c r="Q23" s="1" t="s">
        <v>289</v>
      </c>
      <c r="R23" s="1" t="s">
        <v>435</v>
      </c>
      <c r="S23" s="1" t="s">
        <v>291</v>
      </c>
      <c r="T23" s="1" t="s">
        <v>292</v>
      </c>
      <c r="U23" s="1" t="s">
        <v>293</v>
      </c>
      <c r="V23" s="1" t="s">
        <v>315</v>
      </c>
    </row>
    <row r="24" s="1" customFormat="1" spans="1:22">
      <c r="A24" s="3">
        <v>999228368113952</v>
      </c>
      <c r="B24" s="1" t="s">
        <v>436</v>
      </c>
      <c r="C24" s="1" t="s">
        <v>437</v>
      </c>
      <c r="D24" s="1" t="s">
        <v>438</v>
      </c>
      <c r="E24" s="1" t="s">
        <v>439</v>
      </c>
      <c r="F24" s="1" t="s">
        <v>298</v>
      </c>
      <c r="G24" s="1" t="s">
        <v>282</v>
      </c>
      <c r="H24" s="1" t="s">
        <v>283</v>
      </c>
      <c r="I24" s="1" t="s">
        <v>440</v>
      </c>
      <c r="J24" s="1" t="s">
        <v>30</v>
      </c>
      <c r="K24" s="1" t="s">
        <v>441</v>
      </c>
      <c r="L24" s="1" t="s">
        <v>441</v>
      </c>
      <c r="M24" s="1" t="s">
        <v>286</v>
      </c>
      <c r="N24" s="1" t="s">
        <v>286</v>
      </c>
      <c r="O24" s="1" t="s">
        <v>287</v>
      </c>
      <c r="P24" s="1" t="s">
        <v>288</v>
      </c>
      <c r="Q24" s="1" t="s">
        <v>289</v>
      </c>
      <c r="R24" s="1" t="s">
        <v>442</v>
      </c>
      <c r="S24" s="1" t="s">
        <v>291</v>
      </c>
      <c r="T24" s="1" t="s">
        <v>292</v>
      </c>
      <c r="U24" s="1" t="s">
        <v>293</v>
      </c>
      <c r="V24" s="1" t="s">
        <v>443</v>
      </c>
    </row>
    <row r="25" s="1" customFormat="1" spans="1:22">
      <c r="A25" s="3">
        <v>999226932570432</v>
      </c>
      <c r="B25" s="1" t="s">
        <v>444</v>
      </c>
      <c r="C25" s="1" t="s">
        <v>445</v>
      </c>
      <c r="D25" s="1" t="s">
        <v>446</v>
      </c>
      <c r="E25" s="1" t="s">
        <v>447</v>
      </c>
      <c r="F25" s="1" t="s">
        <v>302</v>
      </c>
      <c r="G25" s="1" t="s">
        <v>282</v>
      </c>
      <c r="H25" s="1" t="s">
        <v>283</v>
      </c>
      <c r="I25" s="1" t="s">
        <v>448</v>
      </c>
      <c r="J25" s="1" t="s">
        <v>30</v>
      </c>
      <c r="K25" s="1" t="s">
        <v>449</v>
      </c>
      <c r="L25" s="1" t="s">
        <v>449</v>
      </c>
      <c r="M25" s="1" t="s">
        <v>286</v>
      </c>
      <c r="N25" s="1" t="s">
        <v>286</v>
      </c>
      <c r="O25" s="1" t="s">
        <v>287</v>
      </c>
      <c r="P25" s="1" t="s">
        <v>288</v>
      </c>
      <c r="Q25" s="1" t="s">
        <v>289</v>
      </c>
      <c r="R25" s="1" t="s">
        <v>450</v>
      </c>
      <c r="S25" s="1" t="s">
        <v>291</v>
      </c>
      <c r="T25" s="1" t="s">
        <v>292</v>
      </c>
      <c r="U25" s="1" t="s">
        <v>293</v>
      </c>
      <c r="V25" s="1" t="s">
        <v>407</v>
      </c>
    </row>
    <row r="26" s="1" customFormat="1" spans="1:22">
      <c r="A26" s="3">
        <v>999226734785944</v>
      </c>
      <c r="B26" s="1" t="s">
        <v>451</v>
      </c>
      <c r="C26" s="1" t="s">
        <v>452</v>
      </c>
      <c r="D26" s="1" t="s">
        <v>453</v>
      </c>
      <c r="E26" s="1" t="s">
        <v>454</v>
      </c>
      <c r="F26" s="1" t="s">
        <v>320</v>
      </c>
      <c r="G26" s="1" t="s">
        <v>282</v>
      </c>
      <c r="H26" s="1" t="s">
        <v>283</v>
      </c>
      <c r="I26" s="1" t="s">
        <v>455</v>
      </c>
      <c r="J26" s="1" t="s">
        <v>30</v>
      </c>
      <c r="K26" s="1" t="s">
        <v>456</v>
      </c>
      <c r="L26" s="1" t="s">
        <v>456</v>
      </c>
      <c r="M26" s="1" t="s">
        <v>286</v>
      </c>
      <c r="N26" s="1" t="s">
        <v>286</v>
      </c>
      <c r="O26" s="1" t="s">
        <v>287</v>
      </c>
      <c r="P26" s="1" t="s">
        <v>288</v>
      </c>
      <c r="Q26" s="1" t="s">
        <v>289</v>
      </c>
      <c r="R26" s="1" t="s">
        <v>457</v>
      </c>
      <c r="S26" s="1" t="s">
        <v>291</v>
      </c>
      <c r="T26" s="1" t="s">
        <v>292</v>
      </c>
      <c r="U26" s="1" t="s">
        <v>293</v>
      </c>
      <c r="V26" s="1" t="s">
        <v>458</v>
      </c>
    </row>
    <row r="27" s="1" customFormat="1" spans="1:22">
      <c r="A27" s="3">
        <v>999226354060316</v>
      </c>
      <c r="B27" s="1" t="s">
        <v>459</v>
      </c>
      <c r="C27" s="1" t="s">
        <v>460</v>
      </c>
      <c r="D27" s="1" t="s">
        <v>461</v>
      </c>
      <c r="E27" s="1" t="s">
        <v>462</v>
      </c>
      <c r="F27" s="1" t="s">
        <v>463</v>
      </c>
      <c r="G27" s="1" t="s">
        <v>282</v>
      </c>
      <c r="H27" s="1" t="s">
        <v>283</v>
      </c>
      <c r="I27" s="1" t="s">
        <v>464</v>
      </c>
      <c r="J27" s="1" t="s">
        <v>30</v>
      </c>
      <c r="K27" s="1" t="s">
        <v>465</v>
      </c>
      <c r="L27" s="1" t="s">
        <v>465</v>
      </c>
      <c r="M27" s="1" t="s">
        <v>286</v>
      </c>
      <c r="N27" s="1" t="s">
        <v>286</v>
      </c>
      <c r="O27" s="1" t="s">
        <v>287</v>
      </c>
      <c r="P27" s="1" t="s">
        <v>288</v>
      </c>
      <c r="Q27" s="1" t="s">
        <v>289</v>
      </c>
      <c r="R27" s="1" t="s">
        <v>466</v>
      </c>
      <c r="S27" s="1" t="s">
        <v>291</v>
      </c>
      <c r="T27" s="1" t="s">
        <v>292</v>
      </c>
      <c r="U27" s="1" t="s">
        <v>293</v>
      </c>
      <c r="V27" s="1" t="s">
        <v>294</v>
      </c>
    </row>
    <row r="28" s="1" customFormat="1" spans="1:22">
      <c r="A28" s="3">
        <v>999225904096601</v>
      </c>
      <c r="B28" s="1" t="s">
        <v>467</v>
      </c>
      <c r="C28" s="1" t="s">
        <v>468</v>
      </c>
      <c r="D28" s="1" t="s">
        <v>469</v>
      </c>
      <c r="E28" s="1" t="s">
        <v>470</v>
      </c>
      <c r="F28" s="1" t="s">
        <v>278</v>
      </c>
      <c r="G28" s="1" t="s">
        <v>282</v>
      </c>
      <c r="H28" s="1" t="s">
        <v>283</v>
      </c>
      <c r="I28" s="1" t="s">
        <v>471</v>
      </c>
      <c r="J28" s="1" t="s">
        <v>30</v>
      </c>
      <c r="K28" s="1" t="s">
        <v>472</v>
      </c>
      <c r="L28" s="1" t="s">
        <v>472</v>
      </c>
      <c r="M28" s="1" t="s">
        <v>286</v>
      </c>
      <c r="N28" s="1" t="s">
        <v>286</v>
      </c>
      <c r="O28" s="1" t="s">
        <v>287</v>
      </c>
      <c r="P28" s="1" t="s">
        <v>288</v>
      </c>
      <c r="Q28" s="1" t="s">
        <v>289</v>
      </c>
      <c r="R28" s="1" t="s">
        <v>473</v>
      </c>
      <c r="S28" s="1" t="s">
        <v>291</v>
      </c>
      <c r="T28" s="1" t="s">
        <v>292</v>
      </c>
      <c r="U28" s="1" t="s">
        <v>293</v>
      </c>
      <c r="V28" s="1" t="s">
        <v>294</v>
      </c>
    </row>
    <row r="29" s="1" customFormat="1" spans="1:22">
      <c r="A29" s="3">
        <v>999225901915512</v>
      </c>
      <c r="B29" s="1" t="s">
        <v>467</v>
      </c>
      <c r="C29" s="1" t="s">
        <v>474</v>
      </c>
      <c r="D29" s="1" t="s">
        <v>469</v>
      </c>
      <c r="E29" s="1" t="s">
        <v>475</v>
      </c>
      <c r="F29" s="1" t="s">
        <v>278</v>
      </c>
      <c r="G29" s="1" t="s">
        <v>282</v>
      </c>
      <c r="H29" s="1" t="s">
        <v>283</v>
      </c>
      <c r="I29" s="1" t="s">
        <v>471</v>
      </c>
      <c r="J29" s="1" t="s">
        <v>30</v>
      </c>
      <c r="K29" s="1" t="s">
        <v>472</v>
      </c>
      <c r="L29" s="1" t="s">
        <v>472</v>
      </c>
      <c r="M29" s="1" t="s">
        <v>286</v>
      </c>
      <c r="N29" s="1" t="s">
        <v>286</v>
      </c>
      <c r="O29" s="1" t="s">
        <v>287</v>
      </c>
      <c r="P29" s="1" t="s">
        <v>288</v>
      </c>
      <c r="Q29" s="1" t="s">
        <v>289</v>
      </c>
      <c r="R29" s="1" t="s">
        <v>476</v>
      </c>
      <c r="S29" s="1" t="s">
        <v>291</v>
      </c>
      <c r="T29" s="1" t="s">
        <v>292</v>
      </c>
      <c r="U29" s="1" t="s">
        <v>293</v>
      </c>
      <c r="V29" s="1" t="s">
        <v>294</v>
      </c>
    </row>
    <row r="30" s="1" customFormat="1" spans="1:22">
      <c r="A30" s="3">
        <v>999225655506715</v>
      </c>
      <c r="B30" s="1" t="s">
        <v>477</v>
      </c>
      <c r="C30" s="1" t="s">
        <v>478</v>
      </c>
      <c r="D30" s="1" t="s">
        <v>479</v>
      </c>
      <c r="E30" s="1" t="s">
        <v>480</v>
      </c>
      <c r="F30" s="1" t="s">
        <v>278</v>
      </c>
      <c r="G30" s="1" t="s">
        <v>282</v>
      </c>
      <c r="H30" s="1" t="s">
        <v>283</v>
      </c>
      <c r="I30" s="1" t="s">
        <v>481</v>
      </c>
      <c r="J30" s="1" t="s">
        <v>30</v>
      </c>
      <c r="K30" s="1" t="s">
        <v>482</v>
      </c>
      <c r="L30" s="1" t="s">
        <v>482</v>
      </c>
      <c r="M30" s="1" t="s">
        <v>286</v>
      </c>
      <c r="N30" s="1" t="s">
        <v>286</v>
      </c>
      <c r="O30" s="1" t="s">
        <v>287</v>
      </c>
      <c r="P30" s="1" t="s">
        <v>288</v>
      </c>
      <c r="Q30" s="1" t="s">
        <v>289</v>
      </c>
      <c r="R30" s="1" t="s">
        <v>483</v>
      </c>
      <c r="S30" s="1" t="s">
        <v>291</v>
      </c>
      <c r="T30" s="1" t="s">
        <v>292</v>
      </c>
      <c r="U30" s="1" t="s">
        <v>293</v>
      </c>
      <c r="V30" s="1" t="s">
        <v>324</v>
      </c>
    </row>
    <row r="31" s="1" customFormat="1" spans="1:22">
      <c r="A31" s="3">
        <v>999225639087480</v>
      </c>
      <c r="B31" s="1" t="s">
        <v>477</v>
      </c>
      <c r="C31" s="1" t="s">
        <v>484</v>
      </c>
      <c r="D31" s="1" t="s">
        <v>485</v>
      </c>
      <c r="E31" s="1" t="s">
        <v>486</v>
      </c>
      <c r="F31" s="1" t="s">
        <v>320</v>
      </c>
      <c r="G31" s="1" t="s">
        <v>282</v>
      </c>
      <c r="H31" s="1" t="s">
        <v>283</v>
      </c>
      <c r="I31" s="1" t="s">
        <v>487</v>
      </c>
      <c r="J31" s="1" t="s">
        <v>30</v>
      </c>
      <c r="K31" s="1" t="s">
        <v>488</v>
      </c>
      <c r="L31" s="1" t="s">
        <v>488</v>
      </c>
      <c r="M31" s="1" t="s">
        <v>286</v>
      </c>
      <c r="N31" s="1" t="s">
        <v>286</v>
      </c>
      <c r="O31" s="1" t="s">
        <v>287</v>
      </c>
      <c r="P31" s="1" t="s">
        <v>288</v>
      </c>
      <c r="Q31" s="1" t="s">
        <v>289</v>
      </c>
      <c r="R31" s="1" t="s">
        <v>489</v>
      </c>
      <c r="S31" s="1" t="s">
        <v>291</v>
      </c>
      <c r="T31" s="1" t="s">
        <v>292</v>
      </c>
      <c r="U31" s="1" t="s">
        <v>293</v>
      </c>
      <c r="V31" s="1" t="s">
        <v>315</v>
      </c>
    </row>
    <row r="32" s="1" customFormat="1" spans="1:22">
      <c r="A32" s="3">
        <v>999225602496375</v>
      </c>
      <c r="B32" s="1" t="s">
        <v>490</v>
      </c>
      <c r="C32" s="1" t="s">
        <v>491</v>
      </c>
      <c r="D32" s="1" t="s">
        <v>492</v>
      </c>
      <c r="E32" s="1" t="s">
        <v>493</v>
      </c>
      <c r="F32" s="1" t="s">
        <v>320</v>
      </c>
      <c r="G32" s="1" t="s">
        <v>282</v>
      </c>
      <c r="H32" s="1" t="s">
        <v>283</v>
      </c>
      <c r="I32" s="1" t="s">
        <v>494</v>
      </c>
      <c r="J32" s="1" t="s">
        <v>30</v>
      </c>
      <c r="K32" s="1" t="s">
        <v>495</v>
      </c>
      <c r="L32" s="1" t="s">
        <v>495</v>
      </c>
      <c r="M32" s="1" t="s">
        <v>286</v>
      </c>
      <c r="N32" s="1" t="s">
        <v>286</v>
      </c>
      <c r="O32" s="1" t="s">
        <v>287</v>
      </c>
      <c r="P32" s="1" t="s">
        <v>288</v>
      </c>
      <c r="Q32" s="1" t="s">
        <v>289</v>
      </c>
      <c r="R32" s="1" t="s">
        <v>496</v>
      </c>
      <c r="S32" s="1" t="s">
        <v>291</v>
      </c>
      <c r="T32" s="1" t="s">
        <v>292</v>
      </c>
      <c r="U32" s="1" t="s">
        <v>293</v>
      </c>
      <c r="V32" s="1" t="s">
        <v>497</v>
      </c>
    </row>
    <row r="33" s="1" customFormat="1" spans="1:22">
      <c r="A33" s="3">
        <v>999225369135957</v>
      </c>
      <c r="B33" s="1" t="s">
        <v>498</v>
      </c>
      <c r="C33" s="1" t="s">
        <v>499</v>
      </c>
      <c r="D33" s="1" t="s">
        <v>492</v>
      </c>
      <c r="E33" s="1" t="s">
        <v>500</v>
      </c>
      <c r="F33" s="1" t="s">
        <v>320</v>
      </c>
      <c r="G33" s="1" t="s">
        <v>282</v>
      </c>
      <c r="H33" s="1" t="s">
        <v>283</v>
      </c>
      <c r="I33" s="1" t="s">
        <v>501</v>
      </c>
      <c r="J33" s="1" t="s">
        <v>30</v>
      </c>
      <c r="K33" s="1" t="s">
        <v>502</v>
      </c>
      <c r="L33" s="1" t="s">
        <v>502</v>
      </c>
      <c r="M33" s="1" t="s">
        <v>286</v>
      </c>
      <c r="N33" s="1" t="s">
        <v>286</v>
      </c>
      <c r="O33" s="1" t="s">
        <v>287</v>
      </c>
      <c r="P33" s="1" t="s">
        <v>288</v>
      </c>
      <c r="Q33" s="1" t="s">
        <v>289</v>
      </c>
      <c r="R33" s="1" t="s">
        <v>503</v>
      </c>
      <c r="S33" s="1" t="s">
        <v>291</v>
      </c>
      <c r="T33" s="1" t="s">
        <v>292</v>
      </c>
      <c r="U33" s="1" t="s">
        <v>293</v>
      </c>
      <c r="V33" s="1" t="s">
        <v>497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2024-02-18T02:59:30Z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AEA4800F56714DB3963E4B2C789FB87C_12</vt:lpwstr>
  </property>
</Properties>
</file>