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<sst xmlns="http://schemas.openxmlformats.org/spreadsheetml/2006/main" count="2012" uniqueCount="700">
  <si>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</si>
  <si>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</si>
  <si>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</si>
  <si>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</si>
  <si>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</si>
  <si>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</si>
  <si>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</si>
  <si>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</si>
  <si>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</si>
  <si>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</si>
  <si>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</si>
  <si>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</si>
  <si>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</si>
  <si>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</si>
  <si>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</si>
  <si>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</si>
  <si>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</si>
  <si>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</si>
  <si>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</si>
  <si>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</si>
  <si>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</si>
  <si>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</si>
  <si>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</si>
  <si>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</si>
  <si>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</si>
  <si>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999224304765335	</t>
  </si>
  <si>
    <t>Ctrip</t>
  </si>
  <si>
    <t>正常</t>
  </si>
  <si>
    <t>[马尼拉]马尼拉湾景园酒店(Bayview Park Hotel Manila)(55280723)</t>
  </si>
  <si>
    <t>豪华客房&lt;2人入住&gt;&lt;早餐&gt;</t>
  </si>
  <si>
    <t>HKD</t>
  </si>
  <si>
    <t>XI/PING</t>
  </si>
  <si>
    <t>CA13030240219HKD</t>
  </si>
  <si>
    <t>未提现</t>
  </si>
  <si>
    <t>携程开票</t>
  </si>
  <si>
    <t xml:space="preserve">3397462	</t>
  </si>
  <si>
    <t xml:space="preserve">	</t>
  </si>
  <si>
    <t>取消</t>
  </si>
  <si>
    <t xml:space="preserve">999226069797610	</t>
  </si>
  <si>
    <t>[普吉岛]普吉岛椰子乡村度假酒店(Coconut Village Resort Phuket)(55653118)</t>
  </si>
  <si>
    <t>标准房, 城市景观&lt;2人入住&gt;</t>
  </si>
  <si>
    <t>WONG/FUNG LING</t>
  </si>
  <si>
    <t xml:space="preserve">3789208	</t>
  </si>
  <si>
    <t xml:space="preserve">999226476919448	</t>
  </si>
  <si>
    <t>[巴黎]卡洛琳公主酒店(Princesse Caroline)(55639771)</t>
  </si>
  <si>
    <t>Classic Room&lt;2人入住&gt;&lt;早餐&gt;</t>
  </si>
  <si>
    <t>seo/jiae,seo/jiae</t>
  </si>
  <si>
    <t xml:space="preserve">3847404	</t>
  </si>
  <si>
    <t xml:space="preserve">U42DPKA4	</t>
  </si>
  <si>
    <t xml:space="preserve">999227988230404	</t>
  </si>
  <si>
    <t>[普吉岛]芭东山迈之家(Mai House Patong Hill)(55611811)</t>
  </si>
  <si>
    <t>家庭套房&lt;2人入住&gt;&lt;早餐&gt;</t>
  </si>
  <si>
    <t>LEW/PUI SUNG</t>
  </si>
  <si>
    <t xml:space="preserve">4096743	</t>
  </si>
  <si>
    <t xml:space="preserve">999228069704802	</t>
  </si>
  <si>
    <t>[温哥华]温哥华市中心假日套房酒店(Holiday Inn Vancouver Downtown &amp; Suites, an IHG Hotel)(55414365)</t>
  </si>
  <si>
    <t>一张床房&lt;2人入住&gt;</t>
  </si>
  <si>
    <t>WANG/WENQUAN</t>
  </si>
  <si>
    <t xml:space="preserve">4117762	</t>
  </si>
  <si>
    <t xml:space="preserve">C963HH99XX	</t>
  </si>
  <si>
    <t xml:space="preserve">999228211116463	</t>
  </si>
  <si>
    <t>[皮皮岛]俏果皮皮岛酒店及度假村(ChaoKoh Phi Phi Hotel and Resort)(55932541)</t>
  </si>
  <si>
    <t>池景豪华别墅&lt;2人入住&gt;</t>
  </si>
  <si>
    <t>CHEUNG/BUN</t>
  </si>
  <si>
    <t xml:space="preserve">4150464	</t>
  </si>
  <si>
    <t xml:space="preserve">999228274087749	</t>
  </si>
  <si>
    <t>[爱妮岛]瑟达里奥酒店(Seda Lio)(109326539)</t>
  </si>
  <si>
    <t>豪华森林景观房&lt;1人入住&gt;&lt;早餐&gt;</t>
  </si>
  <si>
    <t>VERGARA/TOMAS IGNACIO</t>
  </si>
  <si>
    <t xml:space="preserve">4173521	</t>
  </si>
  <si>
    <t xml:space="preserve">999228338271998	</t>
  </si>
  <si>
    <t>[安地瓜]拉斯马里亚斯酒店(Hotel Las Marias)(112317751)</t>
  </si>
  <si>
    <t>套房&lt;2人入住&gt;&lt;早餐&gt;</t>
  </si>
  <si>
    <t>Bryant/Arlee</t>
  </si>
  <si>
    <t xml:space="preserve">4201852	</t>
  </si>
  <si>
    <t xml:space="preserve">113741143-117260455	</t>
  </si>
  <si>
    <t xml:space="preserve">999228367755637	</t>
  </si>
  <si>
    <t>[卡斯特鲁普]丹品质机场酒店(Best Western Plus Airport Hotel)(60467332)</t>
  </si>
  <si>
    <t>标准双床房&lt;2人入住&gt;&lt;早餐&gt;</t>
  </si>
  <si>
    <t>PENG/LINGLING,LI/JUN,ZHANG/REN,PENG/XUHUI</t>
  </si>
  <si>
    <t xml:space="preserve">4219158	</t>
  </si>
  <si>
    <t xml:space="preserve">3449505664	</t>
  </si>
  <si>
    <t xml:space="preserve">999228444405275	</t>
  </si>
  <si>
    <t>[布宜诺斯艾利斯]波多黎各马德罗富豪太平洋酒店(Regal Pacific Puerto Madero)(55414169)</t>
  </si>
  <si>
    <t>豪华大床房&lt;2人入住&gt;&lt;早餐&gt;</t>
  </si>
  <si>
    <t>CHEN/DAN,ZHANG/JIAWEI</t>
  </si>
  <si>
    <t xml:space="preserve">4246514	</t>
  </si>
  <si>
    <t xml:space="preserve">999228514990645	</t>
  </si>
  <si>
    <t>[巴黎]巴黎共和皇冠假日酒店 - IHG 旗下酒店(Crowne Plaza Paris République, an IHG Hotel)(55439252)</t>
  </si>
  <si>
    <t>标准房&lt;2人入住&gt;</t>
  </si>
  <si>
    <t>DAI/JIWU</t>
  </si>
  <si>
    <t xml:space="preserve">4270617	</t>
  </si>
  <si>
    <t xml:space="preserve">999228530646881	</t>
  </si>
  <si>
    <t>[兰卡威]兰卡威彩虹度假酒店(Pelangi Beach Resort &amp; Spa, Langkawi)(55851755)</t>
  </si>
  <si>
    <t>海景房&lt;2人入住&gt;&lt;早餐&gt;</t>
  </si>
  <si>
    <t>SUN/CHENCHEN,SHAN/JING</t>
  </si>
  <si>
    <t xml:space="preserve">4273545	</t>
  </si>
  <si>
    <t xml:space="preserve">24076016	</t>
  </si>
  <si>
    <t xml:space="preserve">999228554803423	</t>
  </si>
  <si>
    <t>[皮皮岛]皮皮岛安达曼力狮度假酒店(Phi Phi Andaman Legacy Resort)(55768381)</t>
  </si>
  <si>
    <t>Chen/Hao</t>
  </si>
  <si>
    <t xml:space="preserve">4289820	</t>
  </si>
  <si>
    <t xml:space="preserve">999228554826388	</t>
  </si>
  <si>
    <t>Zhu/Hui</t>
  </si>
  <si>
    <t xml:space="preserve">4289825	</t>
  </si>
  <si>
    <t xml:space="preserve">999228558386434	</t>
  </si>
  <si>
    <t>[新加坡]史丹佛瑞士酒店(Swissotel the Stamford)(55345920)</t>
  </si>
  <si>
    <t>港景尊贵2 张双人床房&lt;2人入住&gt;&lt;不退款&gt;&lt;早餐&gt;</t>
  </si>
  <si>
    <t>MOLLOY/DYLAN</t>
  </si>
  <si>
    <t xml:space="preserve">4291645	</t>
  </si>
  <si>
    <t xml:space="preserve">41935093	</t>
  </si>
  <si>
    <t xml:space="preserve">999229416571796	</t>
  </si>
  <si>
    <t>[云顶高原]云顶高原瑞园酒店及高级公寓(Swiss-Garden Hotel &amp; Residences, Genting Highlands)(77372292)</t>
  </si>
  <si>
    <t>豪华双床房&lt;2人入住&gt;&lt;不退款&gt;&lt;早餐&gt;</t>
  </si>
  <si>
    <t>CHOW/SAI CHUNG</t>
  </si>
  <si>
    <t xml:space="preserve">4476122	</t>
  </si>
  <si>
    <t xml:space="preserve">285213	</t>
  </si>
  <si>
    <t xml:space="preserve">999229416577761	</t>
  </si>
  <si>
    <t>豪华双人房&lt;2人入住&gt;&lt;不退款&gt;&lt;早餐&gt;</t>
  </si>
  <si>
    <t>CHEUNG/CHI SING</t>
  </si>
  <si>
    <t xml:space="preserve">4476131	</t>
  </si>
  <si>
    <t xml:space="preserve">285212	</t>
  </si>
  <si>
    <t xml:space="preserve">999229499747353	</t>
  </si>
  <si>
    <t>[新加坡]新加坡卡尔登城市酒店(Carlton City Hotel Singapore)(55851934)</t>
  </si>
  <si>
    <t>豪华客房&lt;2人入住&gt;&lt;不退款&gt;&lt;早餐&gt;</t>
  </si>
  <si>
    <t>TAN/SHUI YUEN ERIC</t>
  </si>
  <si>
    <t xml:space="preserve">4554025	</t>
  </si>
  <si>
    <t xml:space="preserve">855481	</t>
  </si>
  <si>
    <t xml:space="preserve">999229592574041	</t>
  </si>
  <si>
    <t>HUANG/QIQI,LIU/YANGHUI,CHEN/SHIZHONG,CHEN/ZIWEI</t>
  </si>
  <si>
    <t xml:space="preserve">4576581	</t>
  </si>
  <si>
    <t xml:space="preserve">856101 , 856103	</t>
  </si>
  <si>
    <t xml:space="preserve">29734225266	</t>
  </si>
  <si>
    <t>[新加坡]樟宜机场皇冠假日酒店  - IHG 旗下酒店(Crowne Plaza Changi Airport, an IHG Hotel)(55280749)</t>
  </si>
  <si>
    <t>1 张特大床标准无烟房&lt;2人入住&gt;&lt;不退款&gt;</t>
  </si>
  <si>
    <t>SUN/QIHANG,ZHENG/HAN</t>
  </si>
  <si>
    <t xml:space="preserve">4597482	</t>
  </si>
  <si>
    <t xml:space="preserve">65334191	</t>
  </si>
  <si>
    <t xml:space="preserve">999229944732248	</t>
  </si>
  <si>
    <t>YANG/SHENG JIE</t>
  </si>
  <si>
    <t xml:space="preserve">4650369	</t>
  </si>
  <si>
    <t xml:space="preserve">859245	</t>
  </si>
  <si>
    <t xml:space="preserve">999230001764511	</t>
  </si>
  <si>
    <t>[吉隆坡]吉隆坡市中心智选假日酒店(Holiday Inn Express Kuala Lumpur City Centre, an IHG Hotel)(55337198)</t>
  </si>
  <si>
    <t>标准大床房&lt;2人入住&gt;&lt;不退款&gt;&lt;早餐&gt;</t>
  </si>
  <si>
    <t>NG/CHEE SENG</t>
  </si>
  <si>
    <t xml:space="preserve">4654985	</t>
  </si>
  <si>
    <t xml:space="preserve">422735	</t>
  </si>
  <si>
    <t xml:space="preserve">999230037750239	</t>
  </si>
  <si>
    <t>宝石翼楼标准特大床房&lt;2人入住&gt;&lt;不退款&gt;</t>
  </si>
  <si>
    <t>CHEN/XINYU</t>
  </si>
  <si>
    <t xml:space="preserve">4666387	</t>
  </si>
  <si>
    <t xml:space="preserve">20154907	</t>
  </si>
  <si>
    <t xml:space="preserve">999230038185925	</t>
  </si>
  <si>
    <t>标准房&lt;2人入住&gt;&lt;不退款&gt;&lt;早餐&gt;</t>
  </si>
  <si>
    <t>WANG/JIAQI,shi/shaochun</t>
  </si>
  <si>
    <t xml:space="preserve">4666550	</t>
  </si>
  <si>
    <t xml:space="preserve">62742380,89091067	</t>
  </si>
  <si>
    <t xml:space="preserve">999228490608041	</t>
  </si>
  <si>
    <t>[乔治市]七梯田酒店(Seven Terraces)(91812116)</t>
  </si>
  <si>
    <t>露台复式套房&lt;2人入住&gt;</t>
  </si>
  <si>
    <t>liu/Yunqin,fang/ying</t>
  </si>
  <si>
    <t xml:space="preserve">4262125	</t>
  </si>
  <si>
    <t xml:space="preserve">12476	</t>
  </si>
  <si>
    <t xml:space="preserve">30142348633	</t>
  </si>
  <si>
    <t>岛景家庭房&lt;2人入住&gt;&lt;不退款&gt;&lt;早餐&gt;</t>
  </si>
  <si>
    <t>LU/XU,CHEN/DI</t>
  </si>
  <si>
    <t xml:space="preserve">4686167	</t>
  </si>
  <si>
    <t xml:space="preserve">24090788	</t>
  </si>
  <si>
    <t xml:space="preserve">999230180519113	</t>
  </si>
  <si>
    <t>SHI/QUAN</t>
  </si>
  <si>
    <t xml:space="preserve">4701671	</t>
  </si>
  <si>
    <t xml:space="preserve">82334547	</t>
  </si>
  <si>
    <t xml:space="preserve">999230260640301	</t>
  </si>
  <si>
    <t>LI/SIYU,LI/Haoning</t>
  </si>
  <si>
    <t xml:space="preserve">4711009	</t>
  </si>
  <si>
    <t xml:space="preserve">84100795	</t>
  </si>
  <si>
    <t xml:space="preserve">999230260955375	</t>
  </si>
  <si>
    <t>BALTATESCU/ANA LOREDANA</t>
  </si>
  <si>
    <t xml:space="preserve">4711063	</t>
  </si>
  <si>
    <t xml:space="preserve">425278	</t>
  </si>
  <si>
    <t xml:space="preserve">999230358257771	</t>
  </si>
  <si>
    <t>[首尔]首尔江南福朋喜来登酒店(Four Points by Sheraton Seoul Gangnam)(55932545)</t>
  </si>
  <si>
    <t>标准大床房&lt;2人入住&gt;&lt;不退款&gt;</t>
  </si>
  <si>
    <t>LIANG/YIN</t>
  </si>
  <si>
    <t xml:space="preserve">4721158	</t>
  </si>
  <si>
    <t xml:space="preserve">72034204	</t>
  </si>
  <si>
    <t xml:space="preserve">999224192574791	</t>
  </si>
  <si>
    <t>[曼谷]COMO曼谷大都会酒店(COMO Metropolitan Bangkok)(55439547)</t>
  </si>
  <si>
    <t>Studio&lt;2人入住&gt;&lt;早餐&gt;</t>
  </si>
  <si>
    <t>LI/YIXUN</t>
  </si>
  <si>
    <t>CA13030240220HKD</t>
  </si>
  <si>
    <t xml:space="preserve">3383706	</t>
  </si>
  <si>
    <t xml:space="preserve">999225054306170	</t>
  </si>
  <si>
    <t>[墨尔本]墨尔本皇冠假日酒店(Crowne Plaza Melbourne, an IHG Hotel)(55841722)</t>
  </si>
  <si>
    <t>DING/NUOFEI</t>
  </si>
  <si>
    <t xml:space="preserve">3575683	</t>
  </si>
  <si>
    <t xml:space="preserve">999225771404897	</t>
  </si>
  <si>
    <t>[普吉岛]安达拉别墅度假酒店(Andara Resort and Villas)(55312430)</t>
  </si>
  <si>
    <t>3卧露台套房&lt;2人入住&gt;&lt;早餐&gt;</t>
  </si>
  <si>
    <t>Sui/Jihua</t>
  </si>
  <si>
    <t xml:space="preserve">3724788	</t>
  </si>
  <si>
    <t xml:space="preserve">3458898	</t>
  </si>
  <si>
    <t xml:space="preserve">999225912889918	</t>
  </si>
  <si>
    <t>[巴黎]米娜酒店(Hôtel des Mines)(55920076)</t>
  </si>
  <si>
    <t>双人床房&lt;2人入住&gt;&lt;不退款&gt;</t>
  </si>
  <si>
    <t>CHENG/LAI SHAN</t>
  </si>
  <si>
    <t xml:space="preserve">3753089	</t>
  </si>
  <si>
    <t xml:space="preserve">64119551	</t>
  </si>
  <si>
    <t xml:space="preserve">999226114431963	</t>
  </si>
  <si>
    <t>[墨尔本]墨尔本南方大酒店(Great Southern Hotel Melbourne)(55439416)</t>
  </si>
  <si>
    <t>大号床房&lt;2人入住&gt;&lt;不退款&gt;</t>
  </si>
  <si>
    <t>JIA/JIA</t>
  </si>
  <si>
    <t xml:space="preserve">3794404	</t>
  </si>
  <si>
    <t xml:space="preserve">300772514	</t>
  </si>
  <si>
    <t xml:space="preserve">999227093368071	</t>
  </si>
  <si>
    <t>[斯利马]温莎酒店(The Windsor Hotel)(55413938)</t>
  </si>
  <si>
    <t>经济房&lt;2人入住&gt;</t>
  </si>
  <si>
    <t>LOU/XIAOYE,ZHANG/HAOCHENG,DENG/GUOFEN,LOU/MINZHONG</t>
  </si>
  <si>
    <t xml:space="preserve">3998021	</t>
  </si>
  <si>
    <t xml:space="preserve">999228334324924	</t>
  </si>
  <si>
    <t>[洛杉矶]洛杉矶机场希尔顿酒店(Hilton Los Angeles Airport)(54503377)</t>
  </si>
  <si>
    <t>2 Double Beds&lt;2人入住&gt;</t>
  </si>
  <si>
    <t>KIM/SEONMI</t>
  </si>
  <si>
    <t xml:space="preserve">4199614	</t>
  </si>
  <si>
    <t xml:space="preserve">1449	</t>
  </si>
  <si>
    <t xml:space="preserve">999228413118244	</t>
  </si>
  <si>
    <t>[曼谷]是隆不容错过酒店 by Cross Collection(Haven't Met Bangkok Silom by Cross Collection)(55519654)</t>
  </si>
  <si>
    <t>城市转角房&lt;2人入住&gt;&lt;不退款&gt;</t>
  </si>
  <si>
    <t>WEN/WEI,WEN/CHANG RUI,CHANGCHIEN/PAO LIN,CHIANG/CHUN HAO</t>
  </si>
  <si>
    <t xml:space="preserve">4232250	</t>
  </si>
  <si>
    <t xml:space="preserve">38917	</t>
  </si>
  <si>
    <t xml:space="preserve">999228471515535	</t>
  </si>
  <si>
    <t>[巴都丁宜]槟城硬石酒店(Hard Rock Hotel Penang)(55680205)</t>
  </si>
  <si>
    <t>山景豪华房&lt;2人入住&gt;&lt;不退款&gt;&lt;早餐&gt;</t>
  </si>
  <si>
    <t>LIM/BEE GIOK</t>
  </si>
  <si>
    <t xml:space="preserve">4253308	</t>
  </si>
  <si>
    <t xml:space="preserve">15760445	</t>
  </si>
  <si>
    <t xml:space="preserve">999228471583664	</t>
  </si>
  <si>
    <t>TOH/GIM CHUA</t>
  </si>
  <si>
    <t xml:space="preserve">4253327	</t>
  </si>
  <si>
    <t xml:space="preserve">15760431	</t>
  </si>
  <si>
    <t xml:space="preserve">999228492765673	</t>
  </si>
  <si>
    <t>[格兰岛]世外桃源海滩度假村(Xanadu Beach Resort)(55932567)</t>
  </si>
  <si>
    <t>豪华房&lt;2人入住&gt;&lt;早餐&gt;</t>
  </si>
  <si>
    <t>LI/GE,WANG/WANNING</t>
  </si>
  <si>
    <t xml:space="preserve">4262798	</t>
  </si>
  <si>
    <t xml:space="preserve">999228539777436	</t>
  </si>
  <si>
    <t>[兰卡威]四季度假酒店(Four Seasons Resort Langkawi)(55895767)</t>
  </si>
  <si>
    <t>部分海景房（上层）&lt;2人入住&gt;&lt;早餐&gt;</t>
  </si>
  <si>
    <t>HAN/XIAOBIN,LU/XIAOLIN</t>
  </si>
  <si>
    <t xml:space="preserve">4275330	</t>
  </si>
  <si>
    <t xml:space="preserve">2404249	</t>
  </si>
  <si>
    <t xml:space="preserve">999228581216090	</t>
  </si>
  <si>
    <t>[迪拜]迪拜棕榈岛瑞吉酒店(The St. Regis Dubai, the Palm)(80389964)</t>
  </si>
  <si>
    <t>豪华特大床房&lt;2人入住&gt;&lt;早餐&gt;</t>
  </si>
  <si>
    <t>FU/KE,LIU/JINGYING,LIU/WEI,YANG/LIJUAN</t>
  </si>
  <si>
    <t xml:space="preserve">4302516	</t>
  </si>
  <si>
    <t xml:space="preserve">98004920,97996168,97888390	</t>
  </si>
  <si>
    <t xml:space="preserve">999229399131698	</t>
  </si>
  <si>
    <t>标准房&lt;2人入住&gt;&lt;不退款&gt;</t>
  </si>
  <si>
    <t>KURODA/FUMIE</t>
  </si>
  <si>
    <t xml:space="preserve">4452246	</t>
  </si>
  <si>
    <t xml:space="preserve">415087	</t>
  </si>
  <si>
    <t xml:space="preserve">999229646572747	</t>
  </si>
  <si>
    <t>[巴黎]铂尔曼巴黎蒙帕纳斯酒店(Pullman Paris Montparnasse)(91595411)</t>
  </si>
  <si>
    <t>华丽客房, 2 张单人床&lt;2人入住&gt;</t>
  </si>
  <si>
    <t>LAI/PEIYAN,LAI/PEI SI</t>
  </si>
  <si>
    <t xml:space="preserve">4585560	</t>
  </si>
  <si>
    <t xml:space="preserve">NBQLBMXX	</t>
  </si>
  <si>
    <t xml:space="preserve">999229771281396	</t>
  </si>
  <si>
    <t>chen/sihai</t>
  </si>
  <si>
    <t xml:space="preserve">4610966	</t>
  </si>
  <si>
    <t xml:space="preserve">64065625	</t>
  </si>
  <si>
    <t xml:space="preserve">999229925648562	</t>
  </si>
  <si>
    <t>SU/ZHUOJIE,XIA/ZIYAN</t>
  </si>
  <si>
    <t xml:space="preserve">4644357	</t>
  </si>
  <si>
    <t xml:space="preserve">21612995	</t>
  </si>
  <si>
    <t xml:space="preserve">999228493028459	</t>
  </si>
  <si>
    <t>LI/GE</t>
  </si>
  <si>
    <t xml:space="preserve">4262870	</t>
  </si>
  <si>
    <t xml:space="preserve">999230012646679	</t>
  </si>
  <si>
    <t>LEUNG/KIT</t>
  </si>
  <si>
    <t xml:space="preserve">4658811	</t>
  </si>
  <si>
    <t xml:space="preserve">99614766	</t>
  </si>
  <si>
    <t xml:space="preserve">999230017844929	</t>
  </si>
  <si>
    <t>AO/LIJIMA,LI/PENGTAO,LI/BING,WU/YUN</t>
  </si>
  <si>
    <t xml:space="preserve">4660811	</t>
  </si>
  <si>
    <t xml:space="preserve">49472347.63538948	</t>
  </si>
  <si>
    <t xml:space="preserve">999230036629924	</t>
  </si>
  <si>
    <t>宝石翼楼标准特大床房&lt;2人入住&gt;&lt;不退款&gt;&lt;早餐&gt;</t>
  </si>
  <si>
    <t>Yan/Li,Du/Guozhen</t>
  </si>
  <si>
    <t xml:space="preserve">4666066	</t>
  </si>
  <si>
    <t xml:space="preserve">62024121,26882051	</t>
  </si>
  <si>
    <t xml:space="preserve">30053497898	</t>
  </si>
  <si>
    <t>DAI/BINGBING</t>
  </si>
  <si>
    <t xml:space="preserve">4670696	</t>
  </si>
  <si>
    <t xml:space="preserve">65706622	</t>
  </si>
  <si>
    <t xml:space="preserve">999230125434046	</t>
  </si>
  <si>
    <t>[马卡蒂]新世界马卡蒂酒店(New World Makati Hotel)(70391576)</t>
  </si>
  <si>
    <t>一卧室套房&lt;2人入住&gt;&lt;不退款&gt;&lt;早餐&gt;</t>
  </si>
  <si>
    <t>HA/TAESUN</t>
  </si>
  <si>
    <t xml:space="preserve">4680121	</t>
  </si>
  <si>
    <t xml:space="preserve">7493048	</t>
  </si>
  <si>
    <t xml:space="preserve">999230166950921	</t>
  </si>
  <si>
    <t>[吉隆坡]吉隆坡大华酒店，傲途格精选酒店(The Majestic Hotel Kuala Lumpur, Autograph Collection)(68025853)</t>
  </si>
  <si>
    <t>豪华特大床房塔楼翼&lt;2人入住&gt;&lt;不退款&gt;&lt;早餐&gt;</t>
  </si>
  <si>
    <t>LEE/ADRIAN LUO YI,PAK/HUEY YEE</t>
  </si>
  <si>
    <t xml:space="preserve">4695732	</t>
  </si>
  <si>
    <t xml:space="preserve">398498450	</t>
  </si>
  <si>
    <t xml:space="preserve">999230175084312	</t>
  </si>
  <si>
    <t>高级特大床房&lt;1人入住&gt;&lt;不退款&gt;&lt;早餐&gt;</t>
  </si>
  <si>
    <t>CRUZ/LUZ MANALO,DELROSARIO/CHRISTA ZUNIGA</t>
  </si>
  <si>
    <t xml:space="preserve">4699294	</t>
  </si>
  <si>
    <t xml:space="preserve">7495127 / 7495128	</t>
  </si>
  <si>
    <t xml:space="preserve">999230181019737	</t>
  </si>
  <si>
    <t>Kang/Minhwa</t>
  </si>
  <si>
    <t xml:space="preserve">4702561	</t>
  </si>
  <si>
    <t xml:space="preserve">89933143,89934836	</t>
  </si>
  <si>
    <t xml:space="preserve">999230185145170	</t>
  </si>
  <si>
    <t>DONG/LEI</t>
  </si>
  <si>
    <t xml:space="preserve">4703826	</t>
  </si>
  <si>
    <t xml:space="preserve">40602575	</t>
  </si>
  <si>
    <t xml:space="preserve">999230265635725	</t>
  </si>
  <si>
    <t>CHEN/YI,PAN/YANFENG</t>
  </si>
  <si>
    <t xml:space="preserve">4712370	</t>
  </si>
  <si>
    <t xml:space="preserve">68105913	</t>
  </si>
  <si>
    <t xml:space="preserve">999230265767593	</t>
  </si>
  <si>
    <t>[曼谷]曼谷阿玛瑞廊曼机场酒店(Amari Don Muang Airport Bangkok)(55280787)</t>
  </si>
  <si>
    <t>豪华特大床房&lt;1人入住&gt;&lt;不退款&gt;&lt;早餐&gt;</t>
  </si>
  <si>
    <t>NAMKONG/RACHEN</t>
  </si>
  <si>
    <t xml:space="preserve">4712441	</t>
  </si>
  <si>
    <t xml:space="preserve">7236484	</t>
  </si>
  <si>
    <t xml:space="preserve">999230307186114	</t>
  </si>
  <si>
    <t>ZHANG/PING</t>
  </si>
  <si>
    <t xml:space="preserve">4719236	</t>
  </si>
  <si>
    <t xml:space="preserve">69165806	</t>
  </si>
  <si>
    <t xml:space="preserve">999230357756709	</t>
  </si>
  <si>
    <t>LEE/KIHOON</t>
  </si>
  <si>
    <t xml:space="preserve">4721049	</t>
  </si>
  <si>
    <t xml:space="preserve">71905645	</t>
  </si>
  <si>
    <t xml:space="preserve">999230405094796	</t>
  </si>
  <si>
    <t>MATSUMOTO/AKIRA</t>
  </si>
  <si>
    <t xml:space="preserve">4727849	</t>
  </si>
  <si>
    <t xml:space="preserve">7499290	</t>
  </si>
  <si>
    <t xml:space="preserve">999230409887811	</t>
  </si>
  <si>
    <t>[帕赛市]马尼拉纽波特市智选假日酒店(Holiday Inn Express Manila Newport City, an IHG Hotel)(55920163)</t>
  </si>
  <si>
    <t>OUYANG/QIANFAN,CHEN/JIANXIN,CHEUNG/ALLAN CHU LIM,NG/STEVEN CHI KIU</t>
  </si>
  <si>
    <t xml:space="preserve">4729084	</t>
  </si>
  <si>
    <t xml:space="preserve">1005597	</t>
  </si>
  <si>
    <t>，</t>
  </si>
  <si>
    <t>190540.11 HKD</t>
  </si>
  <si>
    <t>A240220100858481</t>
  </si>
  <si>
    <t>A240220100932481</t>
  </si>
  <si>
    <t>总计：190540.11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</si>
  <si>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</si>
  <si>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</si>
  <si>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</si>
  <si>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</si>
  <si>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</si>
  <si>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</si>
  <si>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</si>
  <si>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</si>
  <si>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</si>
  <si>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</si>
  <si>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</si>
  <si>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</si>
  <si>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</si>
  <si>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</si>
  <si>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</si>
  <si>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</si>
  <si>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</si>
  <si>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</si>
  <si>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</si>
  <si>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2024-02-16</t>
  </si>
  <si>
    <t>4729084</t>
  </si>
  <si>
    <t>马尼拉纽波特市智选假日酒店</t>
  </si>
  <si>
    <t>OUYANG QIANFAN,CHEN JIANXIN,CHEUNG ALLAN CHU LIM,NG STEVEN CHI KIU</t>
  </si>
  <si>
    <t>2024-02-17</t>
  </si>
  <si>
    <t>退房日周结</t>
  </si>
  <si>
    <t>1034.01</t>
  </si>
  <si>
    <t>1119.42</t>
  </si>
  <si>
    <t>0</t>
  </si>
  <si>
    <t>0.00</t>
  </si>
  <si>
    <t>携程汇智国际直连</t>
  </si>
  <si>
    <t>925</t>
  </si>
  <si>
    <t>2024-02-16 19:56:38</t>
  </si>
  <si>
    <t>否</t>
  </si>
  <si>
    <t>汇智国际旅游发展有限公司</t>
  </si>
  <si>
    <t>直连</t>
  </si>
  <si>
    <t>菲律宾</t>
  </si>
  <si>
    <t>4727849</t>
  </si>
  <si>
    <t>马尼拉新世界酒店</t>
  </si>
  <si>
    <t>MATSUMOTO AKIRA</t>
  </si>
  <si>
    <t>2380.01</t>
  </si>
  <si>
    <t>2576.60</t>
  </si>
  <si>
    <t>2024-02-16 14:23:53</t>
  </si>
  <si>
    <t>直采</t>
  </si>
  <si>
    <t>2024-02-14</t>
  </si>
  <si>
    <t>4721158</t>
  </si>
  <si>
    <t>首尔江南福朋喜来登酒店</t>
  </si>
  <si>
    <t>LIANG YIN</t>
  </si>
  <si>
    <t>2024-02-15</t>
  </si>
  <si>
    <t>820.00</t>
  </si>
  <si>
    <t>888.41</t>
  </si>
  <si>
    <t>2024-02-14 09:44:16</t>
  </si>
  <si>
    <t>韩国</t>
  </si>
  <si>
    <t>4721049</t>
  </si>
  <si>
    <t>LEE KIHOON</t>
  </si>
  <si>
    <t>1050.00</t>
  </si>
  <si>
    <t>1137.59</t>
  </si>
  <si>
    <t>2024-02-14 08:41:27</t>
  </si>
  <si>
    <t>2024-02-13</t>
  </si>
  <si>
    <t>4719236</t>
  </si>
  <si>
    <t>新加坡樟宜机场皇冠假日酒店</t>
  </si>
  <si>
    <t>ZHANG PING</t>
  </si>
  <si>
    <t>1821.00</t>
  </si>
  <si>
    <t>1973.13</t>
  </si>
  <si>
    <t>2024-02-14 11:30:46</t>
  </si>
  <si>
    <t>新加坡</t>
  </si>
  <si>
    <t>2024-02-11</t>
  </si>
  <si>
    <t>4712441</t>
  </si>
  <si>
    <t>曼谷廊曼机场阿玛瑞酒店</t>
  </si>
  <si>
    <t>NAMKONG RACHEN</t>
  </si>
  <si>
    <t>498.00</t>
  </si>
  <si>
    <t>539.60</t>
  </si>
  <si>
    <t>2024-02-11 15:55:40</t>
  </si>
  <si>
    <t>泰国</t>
  </si>
  <si>
    <t>4712370</t>
  </si>
  <si>
    <t>CHEN YI,PAN YANFENG</t>
  </si>
  <si>
    <t>1630.00</t>
  </si>
  <si>
    <t>1766.17</t>
  </si>
  <si>
    <t>2024-02-13 13:29:05</t>
  </si>
  <si>
    <t>2024-02-10</t>
  </si>
  <si>
    <t>4711063</t>
  </si>
  <si>
    <t>吉隆坡市中心智选假日酒店</t>
  </si>
  <si>
    <t>BALTATESCU ANA LOREDANA</t>
  </si>
  <si>
    <t>317.00</t>
  </si>
  <si>
    <t>343.56</t>
  </si>
  <si>
    <t>2024-02-11 13:34:52</t>
  </si>
  <si>
    <t>马来西亚</t>
  </si>
  <si>
    <t>4711009</t>
  </si>
  <si>
    <t>LI SIYU,LI Haoning</t>
  </si>
  <si>
    <t>1766.55</t>
  </si>
  <si>
    <t>2024-02-14 10:25:46</t>
  </si>
  <si>
    <t>2024-02-08</t>
  </si>
  <si>
    <t>4703826</t>
  </si>
  <si>
    <t>DONG LEI</t>
  </si>
  <si>
    <t>1767.90</t>
  </si>
  <si>
    <t>2024-02-09 14:28:32</t>
  </si>
  <si>
    <t>4702561</t>
  </si>
  <si>
    <t>Kang Minhwa</t>
  </si>
  <si>
    <t>2000.00</t>
  </si>
  <si>
    <t>2169.20</t>
  </si>
  <si>
    <t>2024-02-08 10:56:42</t>
  </si>
  <si>
    <t>4701671</t>
  </si>
  <si>
    <t>SHI QUAN</t>
  </si>
  <si>
    <t>1662.00</t>
  </si>
  <si>
    <t>1803.78</t>
  </si>
  <si>
    <t>2024-02-08 10:07:29</t>
  </si>
  <si>
    <t>2024-02-07</t>
  </si>
  <si>
    <t>4699294</t>
  </si>
  <si>
    <t>CRUZ LUZ MANALO,DELROSARIO CHRISTA ZUNIGA</t>
  </si>
  <si>
    <t>4759.99</t>
  </si>
  <si>
    <t>5166.04</t>
  </si>
  <si>
    <t>2024-02-07 16:46:48</t>
  </si>
  <si>
    <t>2024-02-06</t>
  </si>
  <si>
    <t>4695732</t>
  </si>
  <si>
    <t>吉隆坡大华酒店 - 傲途格精选酒店</t>
  </si>
  <si>
    <t>LEE ADRIAN LUO YI,PAK HUEY YEE</t>
  </si>
  <si>
    <t>639.00</t>
  </si>
  <si>
    <t>692.76</t>
  </si>
  <si>
    <t>2024-02-07 16:29:42</t>
  </si>
  <si>
    <t>2024-02-04</t>
  </si>
  <si>
    <t>4686167</t>
  </si>
  <si>
    <t>兰卡威彩虹度假酒店</t>
  </si>
  <si>
    <t>LU XU,CHEN DI</t>
  </si>
  <si>
    <t>2795.00</t>
  </si>
  <si>
    <t>3031.45</t>
  </si>
  <si>
    <t>2024-02-04 12:38:07</t>
  </si>
  <si>
    <t>2024-02-02</t>
  </si>
  <si>
    <t>4680121</t>
  </si>
  <si>
    <t>HA TAESUN</t>
  </si>
  <si>
    <t>4976.99</t>
  </si>
  <si>
    <t>5409.18</t>
  </si>
  <si>
    <t>2024-02-03 08:12:27</t>
  </si>
  <si>
    <t>2024-01-31</t>
  </si>
  <si>
    <t>4670696</t>
  </si>
  <si>
    <t>DAI BINGBING</t>
  </si>
  <si>
    <t>1755.00</t>
  </si>
  <si>
    <t>1906.99</t>
  </si>
  <si>
    <t>2024-02-02 14:50:15</t>
  </si>
  <si>
    <t>2024-01-30</t>
  </si>
  <si>
    <t>4666550</t>
  </si>
  <si>
    <t>WANG JIAQI,shi shaochun</t>
  </si>
  <si>
    <t>3850.00</t>
  </si>
  <si>
    <t>4180.24</t>
  </si>
  <si>
    <t>2024-01-31 15:13:16</t>
  </si>
  <si>
    <t>4666387</t>
  </si>
  <si>
    <t>CHEN XINYU</t>
  </si>
  <si>
    <t>1698.00</t>
  </si>
  <si>
    <t>1843.65</t>
  </si>
  <si>
    <t>2024-01-31 15:17:30</t>
  </si>
  <si>
    <t>4666066</t>
  </si>
  <si>
    <t>Yan Li,Du Guozhen</t>
  </si>
  <si>
    <t>3736.00</t>
  </si>
  <si>
    <t>4056.46</t>
  </si>
  <si>
    <t>2024-01-31 15:23:35</t>
  </si>
  <si>
    <t>2024-01-29</t>
  </si>
  <si>
    <t>4660811</t>
  </si>
  <si>
    <t>AO LIJIMA,LI PENGTAO,LI BING,WU YUN</t>
  </si>
  <si>
    <t>3539.99</t>
  </si>
  <si>
    <t>3843.64</t>
  </si>
  <si>
    <t>-3843</t>
  </si>
  <si>
    <t>-3539</t>
  </si>
  <si>
    <t>2024-01-30 10:57:55</t>
  </si>
  <si>
    <t>4658811</t>
  </si>
  <si>
    <t>LEUNG KIT</t>
  </si>
  <si>
    <t>900.00</t>
  </si>
  <si>
    <t>977.20</t>
  </si>
  <si>
    <t>2024-01-29 15:30:02</t>
  </si>
  <si>
    <t>2024-01-28</t>
  </si>
  <si>
    <t>4654985</t>
  </si>
  <si>
    <t>NG CHEE SENG</t>
  </si>
  <si>
    <t>1708.99</t>
  </si>
  <si>
    <t>1855.58</t>
  </si>
  <si>
    <t>2024-01-28 15:00:02</t>
  </si>
  <si>
    <t>2024-01-26</t>
  </si>
  <si>
    <t>4650369</t>
  </si>
  <si>
    <t>新加坡卡尔登城市酒店</t>
  </si>
  <si>
    <t>YANG SHENG JIE</t>
  </si>
  <si>
    <t>4442.00</t>
  </si>
  <si>
    <t>4828.79</t>
  </si>
  <si>
    <t>2024-01-29 13:21:08</t>
  </si>
  <si>
    <t>2024-01-25</t>
  </si>
  <si>
    <t>4644357</t>
  </si>
  <si>
    <t>SU ZHUOJIE,XIA ZIYAN</t>
  </si>
  <si>
    <t>1738.00</t>
  </si>
  <si>
    <t>1894.07</t>
  </si>
  <si>
    <t>2024-01-26 11:29:32</t>
  </si>
  <si>
    <t>2024-01-18</t>
  </si>
  <si>
    <t>4610966</t>
  </si>
  <si>
    <t>chen sihai</t>
  </si>
  <si>
    <t>1750.00</t>
  </si>
  <si>
    <t>1897.84</t>
  </si>
  <si>
    <t>2024-01-23 10:13:33</t>
  </si>
  <si>
    <t>2024-01-15</t>
  </si>
  <si>
    <t>4597482</t>
  </si>
  <si>
    <t>SUN QIHANG,ZHENG HAN</t>
  </si>
  <si>
    <t>1815.00</t>
  </si>
  <si>
    <t>1974.54</t>
  </si>
  <si>
    <t>2024-01-16 22:58:15</t>
  </si>
  <si>
    <t>2024-01-10</t>
  </si>
  <si>
    <t>4576581</t>
  </si>
  <si>
    <t>HUANG QIQI,LIU YANGHUI,CHEN SHIZHONG,CHEN ZIWEI</t>
  </si>
  <si>
    <t>8543.98</t>
  </si>
  <si>
    <t>9295.02</t>
  </si>
  <si>
    <t>2024-01-11 11:39:45</t>
  </si>
  <si>
    <t>2024-01-06</t>
  </si>
  <si>
    <t>4554025</t>
  </si>
  <si>
    <t>TAN SHUI YUEN ERIC</t>
  </si>
  <si>
    <t>6774.98</t>
  </si>
  <si>
    <t>7388.20</t>
  </si>
  <si>
    <t>2024-01-08 15:42:17</t>
  </si>
  <si>
    <t>2023-12-22</t>
  </si>
  <si>
    <t>4476131</t>
  </si>
  <si>
    <t>云顶高原瑞园酒店及高级公寓</t>
  </si>
  <si>
    <t>CHEUNG CHI SING</t>
  </si>
  <si>
    <t>541.00</t>
  </si>
  <si>
    <t>590.55</t>
  </si>
  <si>
    <t>2023-12-22 14:53:00</t>
  </si>
  <si>
    <t>4476122</t>
  </si>
  <si>
    <t>CHOW SAI CHUNG</t>
  </si>
  <si>
    <t>495.00</t>
  </si>
  <si>
    <t>540.33</t>
  </si>
  <si>
    <t>2023-12-22 14:55:02</t>
  </si>
  <si>
    <t>2023-12-17</t>
  </si>
  <si>
    <t>4452246</t>
  </si>
  <si>
    <t>KURODA FUMIE</t>
  </si>
  <si>
    <t>333.00</t>
  </si>
  <si>
    <t>364.01</t>
  </si>
  <si>
    <t>2023-12-18 12:43:32</t>
  </si>
  <si>
    <t>2023-11-22</t>
  </si>
  <si>
    <t>4302516</t>
  </si>
  <si>
    <t>迪拜棕榈岛瑞吉酒店</t>
  </si>
  <si>
    <t>FU KE,LIU JINGYING,LIU WEI,YANG LIJUAN</t>
  </si>
  <si>
    <t>22060.03</t>
  </si>
  <si>
    <t>24027.92</t>
  </si>
  <si>
    <t>2023-11-22 13:01:25</t>
  </si>
  <si>
    <t>阿拉伯联合酋长国</t>
  </si>
  <si>
    <t>2023-11-20</t>
  </si>
  <si>
    <t>4291645</t>
  </si>
  <si>
    <t>新加坡史丹福瑞士酒店</t>
  </si>
  <si>
    <t>MOLLOY DYLAN,T BA T BA</t>
  </si>
  <si>
    <t>2024-02-12</t>
  </si>
  <si>
    <t>9323.98</t>
  </si>
  <si>
    <t>10049.56</t>
  </si>
  <si>
    <t>2023-11-21 08:51:59</t>
  </si>
  <si>
    <t>2023-11-19</t>
  </si>
  <si>
    <t>4275330</t>
  </si>
  <si>
    <t>兰卡威四季度假酒店</t>
  </si>
  <si>
    <t>HAN XIAOBIN,LU XIAOLIN</t>
  </si>
  <si>
    <t>13240.36</t>
  </si>
  <si>
    <t>14270.70</t>
  </si>
  <si>
    <t>2023-11-19 13:33:34</t>
  </si>
  <si>
    <t>2023-11-18</t>
  </si>
  <si>
    <t>4273545</t>
  </si>
  <si>
    <t>SUN CHENCHEN,SHAN JING</t>
  </si>
  <si>
    <t>11561.83</t>
  </si>
  <si>
    <t>12469.62</t>
  </si>
  <si>
    <t>2023-11-18 20:44:35</t>
  </si>
  <si>
    <t>2023-11-15</t>
  </si>
  <si>
    <t>4262870</t>
  </si>
  <si>
    <t>世外桃源海滩度假村</t>
  </si>
  <si>
    <t>LI GE</t>
  </si>
  <si>
    <t>340.27</t>
  </si>
  <si>
    <t>365.45</t>
  </si>
  <si>
    <t>2023-11-15 23:43:34</t>
  </si>
  <si>
    <t>4262125</t>
  </si>
  <si>
    <t>槟城七梯田酒店</t>
  </si>
  <si>
    <t>liu Yunqin,fang ying</t>
  </si>
  <si>
    <t>1798.75</t>
  </si>
  <si>
    <t>1931.86</t>
  </si>
  <si>
    <t>2023-11-15 21:35:54</t>
  </si>
  <si>
    <t>2023-11-13</t>
  </si>
  <si>
    <t>4246514</t>
  </si>
  <si>
    <t>波多黎各马德罗富豪太平洋酒店</t>
  </si>
  <si>
    <t>CHEN DAN,ZHANG JIAWEI</t>
  </si>
  <si>
    <t>2127.84</t>
  </si>
  <si>
    <t>2275.04</t>
  </si>
  <si>
    <t>2023-11-13 13:55:03</t>
  </si>
  <si>
    <t>阿根廷</t>
  </si>
  <si>
    <t>2023-11-10</t>
  </si>
  <si>
    <t>4232250</t>
  </si>
  <si>
    <t>是隆不容错过酒店 by Cross Collection</t>
  </si>
  <si>
    <t>WEN WEI,WEN CHANG RUI,CHANGCHIEN PAO LIN,CHIANG CHUN HAO</t>
  </si>
  <si>
    <t>2384.00</t>
  </si>
  <si>
    <t>2550.00</t>
  </si>
  <si>
    <t>2023-11-13 11:13:35</t>
  </si>
  <si>
    <t>2023-11-08</t>
  </si>
  <si>
    <t>4219158</t>
  </si>
  <si>
    <t>丹品质机场酒店</t>
  </si>
  <si>
    <t>PENG LINGLING,LI JUN,ZHANG REN,PENG XUHUI</t>
  </si>
  <si>
    <t>3031.93</t>
  </si>
  <si>
    <t>3250.00</t>
  </si>
  <si>
    <t>2023-11-08 22:15:30</t>
  </si>
  <si>
    <t>丹麦</t>
  </si>
  <si>
    <t>2023-11-06</t>
  </si>
  <si>
    <t>4201852</t>
  </si>
  <si>
    <t>拉斯马里雅斯酒店</t>
  </si>
  <si>
    <t>Bryant Arlee</t>
  </si>
  <si>
    <t>634.45</t>
  </si>
  <si>
    <t>679.14</t>
  </si>
  <si>
    <t>2023-11-06 12:43:56</t>
  </si>
  <si>
    <t>危地马拉</t>
  </si>
  <si>
    <t>2023-11-05</t>
  </si>
  <si>
    <t>4199614</t>
  </si>
  <si>
    <t>洛杉矶机场希尔顿酒店</t>
  </si>
  <si>
    <t>KIM SEONMI</t>
  </si>
  <si>
    <t>1294.12</t>
  </si>
  <si>
    <t>1385.27</t>
  </si>
  <si>
    <t>2023-11-05 22:46:05</t>
  </si>
  <si>
    <t>美国</t>
  </si>
  <si>
    <t>2023-11-02</t>
  </si>
  <si>
    <t>4173521</t>
  </si>
  <si>
    <t>爱妮岛赛达里奥</t>
  </si>
  <si>
    <t>VERGARA TOMAS IGNACIO</t>
  </si>
  <si>
    <t>5627.55</t>
  </si>
  <si>
    <t>6005.92</t>
  </si>
  <si>
    <t>2023-11-02 00:21:14</t>
  </si>
  <si>
    <t>2023-10-29</t>
  </si>
  <si>
    <t>4150464</t>
  </si>
  <si>
    <t>皮皮岛朝克度假酒店</t>
  </si>
  <si>
    <t>CHEUNG BUN</t>
  </si>
  <si>
    <t>2266.89</t>
  </si>
  <si>
    <t>2416.98</t>
  </si>
  <si>
    <t>2023-10-29 10:06:45</t>
  </si>
  <si>
    <t>2023-08-17</t>
  </si>
  <si>
    <t>3794404</t>
  </si>
  <si>
    <t>墨尔本南方大酒店</t>
  </si>
  <si>
    <t>JIA JIA</t>
  </si>
  <si>
    <t>1134.93</t>
  </si>
  <si>
    <t>1214.87</t>
  </si>
  <si>
    <t>2023-08-17 12:19:15</t>
  </si>
  <si>
    <t>澳大利亚</t>
  </si>
  <si>
    <t>2023-08-08</t>
  </si>
  <si>
    <t>3753089</t>
  </si>
  <si>
    <t>米娜酒店</t>
  </si>
  <si>
    <t>CHENG LAI SHAN</t>
  </si>
  <si>
    <t>2837.20</t>
  </si>
  <si>
    <t>3072.89</t>
  </si>
  <si>
    <t>2023-08-08 22:36:40</t>
  </si>
  <si>
    <t>法国</t>
  </si>
  <si>
    <t>2023-08-02</t>
  </si>
  <si>
    <t>3724788</t>
  </si>
  <si>
    <t>安达拉别墅度假酒店</t>
  </si>
  <si>
    <t>Sui Jihua</t>
  </si>
  <si>
    <t>26616.30</t>
  </si>
  <si>
    <t>28833.60</t>
  </si>
  <si>
    <t>2023-08-02 23:16:30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</si>
</sst>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14</xdr:col>
      <xdr:colOff>504825</xdr:colOff>
      <xdr:row>107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0972800"/>
          <a:ext cx="10696575" cy="477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0"/>
  <sheetViews>
    <sheetView topLeftCell="A31" workbookViewId="0">
      <selection activeCell="A3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45337</v>
      </c>
      <c r="G2" s="6">
        <v>45338</v>
      </c>
      <c r="H2" s="4">
        <v>1</v>
      </c>
      <c r="I2" s="4">
        <v>1</v>
      </c>
      <c r="J2" s="4">
        <v>1</v>
      </c>
      <c r="K2" s="4" t="s">
        <v>30</v>
      </c>
      <c r="L2" s="4">
        <v>634</v>
      </c>
      <c r="M2" s="4">
        <v>634</v>
      </c>
      <c r="N2" s="4" t="s">
        <v>31</v>
      </c>
      <c r="O2" s="4" t="s">
        <v>32</v>
      </c>
      <c r="P2" s="4" t="s">
        <v>33</v>
      </c>
      <c r="Q2" s="4">
        <v>0</v>
      </c>
      <c r="R2" s="7">
        <v>45066</v>
      </c>
      <c r="S2" s="6">
        <v>45341</v>
      </c>
      <c r="T2" s="4" t="s">
        <v>34</v>
      </c>
      <c r="U2" s="4">
        <v>634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45337</v>
      </c>
      <c r="G3" s="6">
        <v>45338</v>
      </c>
      <c r="H3" s="4">
        <v>1</v>
      </c>
      <c r="I3" s="4">
        <v>1</v>
      </c>
      <c r="J3" s="4">
        <v>1</v>
      </c>
      <c r="K3" s="4" t="s">
        <v>30</v>
      </c>
      <c r="L3" s="4">
        <v>-634</v>
      </c>
      <c r="M3" s="4">
        <v>-634</v>
      </c>
      <c r="N3" s="4" t="s">
        <v>31</v>
      </c>
      <c r="O3" s="4" t="s">
        <v>32</v>
      </c>
      <c r="P3" s="4" t="s">
        <v>33</v>
      </c>
      <c r="Q3" s="4">
        <v>0</v>
      </c>
      <c r="R3" s="7">
        <v>45066</v>
      </c>
      <c r="S3" s="6">
        <v>45341</v>
      </c>
      <c r="T3" s="4" t="s">
        <v>34</v>
      </c>
      <c r="U3" s="4">
        <v>-634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45335</v>
      </c>
      <c r="G4" s="6">
        <v>45338</v>
      </c>
      <c r="H4" s="4">
        <v>3</v>
      </c>
      <c r="I4" s="4">
        <v>3</v>
      </c>
      <c r="J4" s="4">
        <v>9</v>
      </c>
      <c r="K4" s="4" t="s">
        <v>30</v>
      </c>
      <c r="L4" s="4">
        <v>4706.1</v>
      </c>
      <c r="M4" s="4">
        <v>4706.1</v>
      </c>
      <c r="N4" s="4" t="s">
        <v>41</v>
      </c>
      <c r="O4" s="4" t="s">
        <v>32</v>
      </c>
      <c r="P4" s="4" t="s">
        <v>33</v>
      </c>
      <c r="Q4" s="4">
        <v>0</v>
      </c>
      <c r="R4" s="7">
        <v>45154.0000115741</v>
      </c>
      <c r="S4" s="6">
        <v>45341</v>
      </c>
      <c r="T4" s="4" t="s">
        <v>34</v>
      </c>
      <c r="U4" s="4">
        <v>4706.1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45335</v>
      </c>
      <c r="G5" s="6">
        <v>45338</v>
      </c>
      <c r="H5" s="4">
        <v>3</v>
      </c>
      <c r="I5" s="4">
        <v>3</v>
      </c>
      <c r="J5" s="4">
        <v>9</v>
      </c>
      <c r="K5" s="4" t="s">
        <v>30</v>
      </c>
      <c r="L5" s="4">
        <v>-4706.1</v>
      </c>
      <c r="M5" s="4">
        <v>-4706.1</v>
      </c>
      <c r="N5" s="4" t="s">
        <v>41</v>
      </c>
      <c r="O5" s="4" t="s">
        <v>32</v>
      </c>
      <c r="P5" s="4" t="s">
        <v>33</v>
      </c>
      <c r="Q5" s="4">
        <v>0</v>
      </c>
      <c r="R5" s="7">
        <v>45154.0000115741</v>
      </c>
      <c r="S5" s="6">
        <v>45341</v>
      </c>
      <c r="T5" s="4" t="s">
        <v>34</v>
      </c>
      <c r="U5" s="4">
        <v>-4706.1</v>
      </c>
      <c r="V5" s="4">
        <v>0</v>
      </c>
      <c r="W5" s="4">
        <v>0</v>
      </c>
      <c r="X5" s="4" t="s">
        <v>42</v>
      </c>
      <c r="Y5" s="4" t="s">
        <v>36</v>
      </c>
    </row>
    <row r="6" s="4" customFormat="1" spans="1:25">
      <c r="A6" s="4" t="s">
        <v>43</v>
      </c>
      <c r="B6" s="4" t="s">
        <v>26</v>
      </c>
      <c r="C6" s="4" t="s">
        <v>27</v>
      </c>
      <c r="D6" s="4" t="s">
        <v>44</v>
      </c>
      <c r="E6" s="4" t="s">
        <v>45</v>
      </c>
      <c r="F6" s="6">
        <v>45333</v>
      </c>
      <c r="G6" s="6">
        <v>45338</v>
      </c>
      <c r="H6" s="4">
        <v>1</v>
      </c>
      <c r="I6" s="4">
        <v>5</v>
      </c>
      <c r="J6" s="4">
        <v>5</v>
      </c>
      <c r="K6" s="4" t="s">
        <v>30</v>
      </c>
      <c r="L6" s="4">
        <v>6642.9</v>
      </c>
      <c r="M6" s="4">
        <v>6642.9</v>
      </c>
      <c r="N6" s="4" t="s">
        <v>46</v>
      </c>
      <c r="O6" s="4" t="s">
        <v>32</v>
      </c>
      <c r="P6" s="4" t="s">
        <v>33</v>
      </c>
      <c r="Q6" s="4">
        <v>0</v>
      </c>
      <c r="R6" s="7">
        <v>45166.0000115741</v>
      </c>
      <c r="S6" s="6">
        <v>45341</v>
      </c>
      <c r="T6" s="4" t="s">
        <v>34</v>
      </c>
      <c r="U6" s="4">
        <v>6642.9</v>
      </c>
      <c r="V6" s="4">
        <v>0</v>
      </c>
      <c r="W6" s="4">
        <v>0</v>
      </c>
      <c r="X6" s="4" t="s">
        <v>47</v>
      </c>
      <c r="Y6" s="4" t="s">
        <v>48</v>
      </c>
    </row>
    <row r="7" s="4" customFormat="1" spans="1:25">
      <c r="A7" s="4" t="s">
        <v>49</v>
      </c>
      <c r="B7" s="4" t="s">
        <v>26</v>
      </c>
      <c r="C7" s="4" t="s">
        <v>27</v>
      </c>
      <c r="D7" s="4" t="s">
        <v>50</v>
      </c>
      <c r="E7" s="4" t="s">
        <v>51</v>
      </c>
      <c r="F7" s="6">
        <v>45335</v>
      </c>
      <c r="G7" s="6">
        <v>45338</v>
      </c>
      <c r="H7" s="4">
        <v>1</v>
      </c>
      <c r="I7" s="4">
        <v>3</v>
      </c>
      <c r="J7" s="4">
        <v>3</v>
      </c>
      <c r="K7" s="4" t="s">
        <v>30</v>
      </c>
      <c r="L7" s="4">
        <v>4201.56</v>
      </c>
      <c r="M7" s="4">
        <v>4201.56</v>
      </c>
      <c r="N7" s="4" t="s">
        <v>52</v>
      </c>
      <c r="O7" s="4" t="s">
        <v>32</v>
      </c>
      <c r="P7" s="4" t="s">
        <v>33</v>
      </c>
      <c r="Q7" s="4">
        <v>0</v>
      </c>
      <c r="R7" s="7">
        <v>45218</v>
      </c>
      <c r="S7" s="6">
        <v>45341</v>
      </c>
      <c r="T7" s="4" t="s">
        <v>34</v>
      </c>
      <c r="U7" s="4">
        <v>4201.56</v>
      </c>
      <c r="V7" s="4">
        <v>0</v>
      </c>
      <c r="W7" s="4">
        <v>0</v>
      </c>
      <c r="X7" s="4" t="s">
        <v>53</v>
      </c>
      <c r="Y7" s="4" t="s">
        <v>36</v>
      </c>
    </row>
    <row r="8" s="4" customFormat="1" spans="1:25">
      <c r="A8" s="4" t="s">
        <v>49</v>
      </c>
      <c r="B8" s="4" t="s">
        <v>26</v>
      </c>
      <c r="C8" s="4" t="s">
        <v>37</v>
      </c>
      <c r="D8" s="4" t="s">
        <v>50</v>
      </c>
      <c r="E8" s="4" t="s">
        <v>51</v>
      </c>
      <c r="F8" s="6">
        <v>45335</v>
      </c>
      <c r="G8" s="6">
        <v>45338</v>
      </c>
      <c r="H8" s="4">
        <v>1</v>
      </c>
      <c r="I8" s="4">
        <v>3</v>
      </c>
      <c r="J8" s="4">
        <v>3</v>
      </c>
      <c r="K8" s="4" t="s">
        <v>30</v>
      </c>
      <c r="L8" s="4">
        <v>-4201.56</v>
      </c>
      <c r="M8" s="4">
        <v>-4201.56</v>
      </c>
      <c r="N8" s="4" t="s">
        <v>52</v>
      </c>
      <c r="O8" s="4" t="s">
        <v>32</v>
      </c>
      <c r="P8" s="4" t="s">
        <v>33</v>
      </c>
      <c r="Q8" s="4">
        <v>0</v>
      </c>
      <c r="R8" s="7">
        <v>45218</v>
      </c>
      <c r="S8" s="6">
        <v>45341</v>
      </c>
      <c r="T8" s="4" t="s">
        <v>34</v>
      </c>
      <c r="U8" s="4">
        <v>-4201.56</v>
      </c>
      <c r="V8" s="4">
        <v>0</v>
      </c>
      <c r="W8" s="4">
        <v>0</v>
      </c>
      <c r="X8" s="4" t="s">
        <v>53</v>
      </c>
      <c r="Y8" s="4" t="s">
        <v>36</v>
      </c>
    </row>
    <row r="9" s="4" customFormat="1" spans="1:25">
      <c r="A9" s="4" t="s">
        <v>54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45332</v>
      </c>
      <c r="G9" s="6">
        <v>45338</v>
      </c>
      <c r="H9" s="4">
        <v>1</v>
      </c>
      <c r="I9" s="4">
        <v>6</v>
      </c>
      <c r="J9" s="4">
        <v>6</v>
      </c>
      <c r="K9" s="4" t="s">
        <v>30</v>
      </c>
      <c r="L9" s="4">
        <v>5772.6</v>
      </c>
      <c r="M9" s="4">
        <v>5772.6</v>
      </c>
      <c r="N9" s="4" t="s">
        <v>57</v>
      </c>
      <c r="O9" s="4" t="s">
        <v>32</v>
      </c>
      <c r="P9" s="4" t="s">
        <v>33</v>
      </c>
      <c r="Q9" s="4">
        <v>0</v>
      </c>
      <c r="R9" s="7">
        <v>45222.0000115741</v>
      </c>
      <c r="S9" s="6">
        <v>45341</v>
      </c>
      <c r="T9" s="4" t="s">
        <v>34</v>
      </c>
      <c r="U9" s="4">
        <v>5772.6</v>
      </c>
      <c r="V9" s="4">
        <v>0</v>
      </c>
      <c r="W9" s="4">
        <v>0</v>
      </c>
      <c r="X9" s="4" t="s">
        <v>58</v>
      </c>
      <c r="Y9" s="4" t="s">
        <v>59</v>
      </c>
    </row>
    <row r="10" s="4" customFormat="1" spans="1:25">
      <c r="A10" s="4" t="s">
        <v>60</v>
      </c>
      <c r="B10" s="4" t="s">
        <v>26</v>
      </c>
      <c r="C10" s="4" t="s">
        <v>27</v>
      </c>
      <c r="D10" s="4" t="s">
        <v>61</v>
      </c>
      <c r="E10" s="4" t="s">
        <v>62</v>
      </c>
      <c r="F10" s="6">
        <v>45336</v>
      </c>
      <c r="G10" s="6">
        <v>45338</v>
      </c>
      <c r="H10" s="4">
        <v>1</v>
      </c>
      <c r="I10" s="4">
        <v>2</v>
      </c>
      <c r="J10" s="4">
        <v>2</v>
      </c>
      <c r="K10" s="4" t="s">
        <v>30</v>
      </c>
      <c r="L10" s="4">
        <v>2416.98</v>
      </c>
      <c r="M10" s="4">
        <v>2416.98</v>
      </c>
      <c r="N10" s="4" t="s">
        <v>63</v>
      </c>
      <c r="O10" s="4" t="s">
        <v>32</v>
      </c>
      <c r="P10" s="4" t="s">
        <v>33</v>
      </c>
      <c r="Q10" s="4">
        <v>0</v>
      </c>
      <c r="R10" s="7">
        <v>45228.0000115741</v>
      </c>
      <c r="S10" s="6">
        <v>45341</v>
      </c>
      <c r="T10" s="4" t="s">
        <v>34</v>
      </c>
      <c r="U10" s="4">
        <v>2416.98</v>
      </c>
      <c r="V10" s="4">
        <v>0</v>
      </c>
      <c r="W10" s="4">
        <v>0</v>
      </c>
      <c r="X10" s="4" t="s">
        <v>64</v>
      </c>
      <c r="Y10" s="4" t="s">
        <v>36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66</v>
      </c>
      <c r="E11" s="4" t="s">
        <v>67</v>
      </c>
      <c r="F11" s="6">
        <v>45334</v>
      </c>
      <c r="G11" s="6">
        <v>45338</v>
      </c>
      <c r="H11" s="4">
        <v>1</v>
      </c>
      <c r="I11" s="4">
        <v>4</v>
      </c>
      <c r="J11" s="4">
        <v>4</v>
      </c>
      <c r="K11" s="4" t="s">
        <v>30</v>
      </c>
      <c r="L11" s="4">
        <v>6005.92</v>
      </c>
      <c r="M11" s="4">
        <v>6005.92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45232.0000115741</v>
      </c>
      <c r="S11" s="6">
        <v>45341</v>
      </c>
      <c r="T11" s="4" t="s">
        <v>34</v>
      </c>
      <c r="U11" s="4">
        <v>6005.92</v>
      </c>
      <c r="V11" s="4">
        <v>0</v>
      </c>
      <c r="W11" s="4">
        <v>0</v>
      </c>
      <c r="X11" s="4" t="s">
        <v>69</v>
      </c>
      <c r="Y11" s="4" t="s">
        <v>36</v>
      </c>
    </row>
    <row r="12" s="4" customFormat="1" spans="1:25">
      <c r="A12" s="4" t="s">
        <v>70</v>
      </c>
      <c r="B12" s="4" t="s">
        <v>26</v>
      </c>
      <c r="C12" s="4" t="s">
        <v>27</v>
      </c>
      <c r="D12" s="4" t="s">
        <v>71</v>
      </c>
      <c r="E12" s="4" t="s">
        <v>72</v>
      </c>
      <c r="F12" s="6">
        <v>45337</v>
      </c>
      <c r="G12" s="6">
        <v>45338</v>
      </c>
      <c r="H12" s="4">
        <v>1</v>
      </c>
      <c r="I12" s="4">
        <v>1</v>
      </c>
      <c r="J12" s="4">
        <v>1</v>
      </c>
      <c r="K12" s="4" t="s">
        <v>30</v>
      </c>
      <c r="L12" s="4">
        <v>679.14</v>
      </c>
      <c r="M12" s="4">
        <v>679.14</v>
      </c>
      <c r="N12" s="4" t="s">
        <v>73</v>
      </c>
      <c r="O12" s="4" t="s">
        <v>32</v>
      </c>
      <c r="P12" s="4" t="s">
        <v>33</v>
      </c>
      <c r="Q12" s="4">
        <v>0</v>
      </c>
      <c r="R12" s="7">
        <v>45236.0000115741</v>
      </c>
      <c r="S12" s="6">
        <v>45341</v>
      </c>
      <c r="T12" s="4" t="s">
        <v>34</v>
      </c>
      <c r="U12" s="4">
        <v>679.14</v>
      </c>
      <c r="V12" s="4">
        <v>0</v>
      </c>
      <c r="W12" s="4">
        <v>0</v>
      </c>
      <c r="X12" s="4" t="s">
        <v>74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27</v>
      </c>
      <c r="D13" s="4" t="s">
        <v>77</v>
      </c>
      <c r="E13" s="4" t="s">
        <v>78</v>
      </c>
      <c r="F13" s="6">
        <v>45336</v>
      </c>
      <c r="G13" s="6">
        <v>45338</v>
      </c>
      <c r="H13" s="4">
        <v>2</v>
      </c>
      <c r="I13" s="4">
        <v>2</v>
      </c>
      <c r="J13" s="4">
        <v>4</v>
      </c>
      <c r="K13" s="4" t="s">
        <v>30</v>
      </c>
      <c r="L13" s="4">
        <v>3250</v>
      </c>
      <c r="M13" s="4">
        <v>3250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45238</v>
      </c>
      <c r="S13" s="6">
        <v>45341</v>
      </c>
      <c r="T13" s="4" t="s">
        <v>34</v>
      </c>
      <c r="U13" s="4">
        <v>3250</v>
      </c>
      <c r="V13" s="4">
        <v>0</v>
      </c>
      <c r="W13" s="4">
        <v>0</v>
      </c>
      <c r="X13" s="4" t="s">
        <v>80</v>
      </c>
      <c r="Y13" s="4" t="s">
        <v>81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45335</v>
      </c>
      <c r="G14" s="6">
        <v>45338</v>
      </c>
      <c r="H14" s="4">
        <v>1</v>
      </c>
      <c r="I14" s="4">
        <v>3</v>
      </c>
      <c r="J14" s="4">
        <v>3</v>
      </c>
      <c r="K14" s="4" t="s">
        <v>30</v>
      </c>
      <c r="L14" s="4">
        <v>2275.04</v>
      </c>
      <c r="M14" s="4">
        <v>2275.04</v>
      </c>
      <c r="N14" s="4" t="s">
        <v>85</v>
      </c>
      <c r="O14" s="4" t="s">
        <v>32</v>
      </c>
      <c r="P14" s="4" t="s">
        <v>33</v>
      </c>
      <c r="Q14" s="4">
        <v>0</v>
      </c>
      <c r="R14" s="7">
        <v>45243.0000115741</v>
      </c>
      <c r="S14" s="6">
        <v>45341</v>
      </c>
      <c r="T14" s="4" t="s">
        <v>34</v>
      </c>
      <c r="U14" s="4">
        <v>2275.04</v>
      </c>
      <c r="V14" s="4">
        <v>0</v>
      </c>
      <c r="W14" s="4">
        <v>0</v>
      </c>
      <c r="X14" s="4" t="s">
        <v>86</v>
      </c>
      <c r="Y14" s="4" t="s">
        <v>36</v>
      </c>
    </row>
    <row r="15" s="4" customFormat="1" spans="1:25">
      <c r="A15" s="4" t="s">
        <v>54</v>
      </c>
      <c r="B15" s="4" t="s">
        <v>26</v>
      </c>
      <c r="C15" s="4" t="s">
        <v>37</v>
      </c>
      <c r="D15" s="4" t="s">
        <v>55</v>
      </c>
      <c r="E15" s="4" t="s">
        <v>56</v>
      </c>
      <c r="F15" s="6">
        <v>45332</v>
      </c>
      <c r="G15" s="6">
        <v>45338</v>
      </c>
      <c r="H15" s="4">
        <v>1</v>
      </c>
      <c r="I15" s="4">
        <v>6</v>
      </c>
      <c r="J15" s="4">
        <v>6</v>
      </c>
      <c r="K15" s="4" t="s">
        <v>30</v>
      </c>
      <c r="L15" s="4">
        <v>-5772.6</v>
      </c>
      <c r="M15" s="4">
        <v>-5772.6</v>
      </c>
      <c r="N15" s="4" t="s">
        <v>57</v>
      </c>
      <c r="O15" s="4" t="s">
        <v>32</v>
      </c>
      <c r="P15" s="4" t="s">
        <v>33</v>
      </c>
      <c r="Q15" s="4">
        <v>0</v>
      </c>
      <c r="R15" s="7">
        <v>45222.0000115741</v>
      </c>
      <c r="S15" s="6">
        <v>45341</v>
      </c>
      <c r="T15" s="4" t="s">
        <v>34</v>
      </c>
      <c r="U15" s="4">
        <v>-5772.6</v>
      </c>
      <c r="V15" s="4">
        <v>0</v>
      </c>
      <c r="W15" s="4">
        <v>0</v>
      </c>
      <c r="X15" s="4" t="s">
        <v>58</v>
      </c>
      <c r="Y15" s="4" t="s">
        <v>59</v>
      </c>
    </row>
    <row r="16" s="4" customFormat="1" spans="1:25">
      <c r="A16" s="4" t="s">
        <v>87</v>
      </c>
      <c r="B16" s="4" t="s">
        <v>26</v>
      </c>
      <c r="C16" s="4" t="s">
        <v>27</v>
      </c>
      <c r="D16" s="4" t="s">
        <v>88</v>
      </c>
      <c r="E16" s="4" t="s">
        <v>89</v>
      </c>
      <c r="F16" s="6">
        <v>45331</v>
      </c>
      <c r="G16" s="6">
        <v>45338</v>
      </c>
      <c r="H16" s="4">
        <v>1</v>
      </c>
      <c r="I16" s="4">
        <v>7</v>
      </c>
      <c r="J16" s="4">
        <v>7</v>
      </c>
      <c r="K16" s="4" t="s">
        <v>30</v>
      </c>
      <c r="L16" s="4">
        <v>9825.34</v>
      </c>
      <c r="M16" s="4">
        <v>9825.34</v>
      </c>
      <c r="N16" s="4" t="s">
        <v>90</v>
      </c>
      <c r="O16" s="4" t="s">
        <v>32</v>
      </c>
      <c r="P16" s="4" t="s">
        <v>33</v>
      </c>
      <c r="Q16" s="4">
        <v>0</v>
      </c>
      <c r="R16" s="7">
        <v>45247.0000115741</v>
      </c>
      <c r="S16" s="6">
        <v>45341</v>
      </c>
      <c r="T16" s="4" t="s">
        <v>34</v>
      </c>
      <c r="U16" s="4">
        <v>9825.34</v>
      </c>
      <c r="V16" s="4">
        <v>0</v>
      </c>
      <c r="W16" s="4">
        <v>0</v>
      </c>
      <c r="X16" s="4" t="s">
        <v>91</v>
      </c>
      <c r="Y16" s="4" t="s">
        <v>36</v>
      </c>
    </row>
    <row r="17" s="4" customFormat="1" spans="1:25">
      <c r="A17" s="4" t="s">
        <v>92</v>
      </c>
      <c r="B17" s="4" t="s">
        <v>26</v>
      </c>
      <c r="C17" s="4" t="s">
        <v>27</v>
      </c>
      <c r="D17" s="4" t="s">
        <v>93</v>
      </c>
      <c r="E17" s="4" t="s">
        <v>94</v>
      </c>
      <c r="F17" s="6">
        <v>45332</v>
      </c>
      <c r="G17" s="6">
        <v>45338</v>
      </c>
      <c r="H17" s="4">
        <v>1</v>
      </c>
      <c r="I17" s="4">
        <v>6</v>
      </c>
      <c r="J17" s="4">
        <v>6</v>
      </c>
      <c r="K17" s="4" t="s">
        <v>30</v>
      </c>
      <c r="L17" s="4">
        <v>12469.62</v>
      </c>
      <c r="M17" s="4">
        <v>12469.62</v>
      </c>
      <c r="N17" s="4" t="s">
        <v>95</v>
      </c>
      <c r="O17" s="4" t="s">
        <v>32</v>
      </c>
      <c r="P17" s="4" t="s">
        <v>33</v>
      </c>
      <c r="Q17" s="4">
        <v>0</v>
      </c>
      <c r="R17" s="7">
        <v>45248.0000115741</v>
      </c>
      <c r="S17" s="6">
        <v>45341</v>
      </c>
      <c r="T17" s="4" t="s">
        <v>34</v>
      </c>
      <c r="U17" s="4">
        <v>12469.62</v>
      </c>
      <c r="V17" s="4">
        <v>0</v>
      </c>
      <c r="W17" s="4">
        <v>0</v>
      </c>
      <c r="X17" s="4" t="s">
        <v>96</v>
      </c>
      <c r="Y17" s="4" t="s">
        <v>97</v>
      </c>
    </row>
    <row r="18" s="4" customFormat="1" spans="1:25">
      <c r="A18" s="4" t="s">
        <v>98</v>
      </c>
      <c r="B18" s="4" t="s">
        <v>26</v>
      </c>
      <c r="C18" s="4" t="s">
        <v>27</v>
      </c>
      <c r="D18" s="4" t="s">
        <v>99</v>
      </c>
      <c r="E18" s="4" t="s">
        <v>72</v>
      </c>
      <c r="F18" s="6">
        <v>45336</v>
      </c>
      <c r="G18" s="6">
        <v>45338</v>
      </c>
      <c r="H18" s="4">
        <v>1</v>
      </c>
      <c r="I18" s="4">
        <v>2</v>
      </c>
      <c r="J18" s="4">
        <v>2</v>
      </c>
      <c r="K18" s="4" t="s">
        <v>30</v>
      </c>
      <c r="L18" s="4">
        <v>1867.44</v>
      </c>
      <c r="M18" s="4">
        <v>1867.44</v>
      </c>
      <c r="N18" s="4" t="s">
        <v>100</v>
      </c>
      <c r="O18" s="4" t="s">
        <v>32</v>
      </c>
      <c r="P18" s="4" t="s">
        <v>33</v>
      </c>
      <c r="Q18" s="4">
        <v>0</v>
      </c>
      <c r="R18" s="7">
        <v>45250.0000115741</v>
      </c>
      <c r="S18" s="6">
        <v>45341</v>
      </c>
      <c r="T18" s="4" t="s">
        <v>34</v>
      </c>
      <c r="U18" s="4">
        <v>1867.44</v>
      </c>
      <c r="V18" s="4">
        <v>0</v>
      </c>
      <c r="W18" s="4">
        <v>0</v>
      </c>
      <c r="X18" s="4" t="s">
        <v>101</v>
      </c>
      <c r="Y18" s="4" t="s">
        <v>36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99</v>
      </c>
      <c r="E19" s="4" t="s">
        <v>72</v>
      </c>
      <c r="F19" s="6">
        <v>45336</v>
      </c>
      <c r="G19" s="6">
        <v>45338</v>
      </c>
      <c r="H19" s="4">
        <v>1</v>
      </c>
      <c r="I19" s="4">
        <v>2</v>
      </c>
      <c r="J19" s="4">
        <v>2</v>
      </c>
      <c r="K19" s="4" t="s">
        <v>30</v>
      </c>
      <c r="L19" s="4">
        <v>1867.44</v>
      </c>
      <c r="M19" s="4">
        <v>1867.44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45250.0000115741</v>
      </c>
      <c r="S19" s="6">
        <v>45341</v>
      </c>
      <c r="T19" s="4" t="s">
        <v>34</v>
      </c>
      <c r="U19" s="4">
        <v>1867.44</v>
      </c>
      <c r="V19" s="4">
        <v>0</v>
      </c>
      <c r="W19" s="4">
        <v>0</v>
      </c>
      <c r="X19" s="4" t="s">
        <v>104</v>
      </c>
      <c r="Y19" s="4" t="s">
        <v>36</v>
      </c>
    </row>
    <row r="20" s="4" customFormat="1" spans="1:25">
      <c r="A20" s="4" t="s">
        <v>102</v>
      </c>
      <c r="B20" s="4" t="s">
        <v>26</v>
      </c>
      <c r="C20" s="4" t="s">
        <v>37</v>
      </c>
      <c r="D20" s="4" t="s">
        <v>99</v>
      </c>
      <c r="E20" s="4" t="s">
        <v>72</v>
      </c>
      <c r="F20" s="6">
        <v>45336</v>
      </c>
      <c r="G20" s="6">
        <v>45338</v>
      </c>
      <c r="H20" s="4">
        <v>1</v>
      </c>
      <c r="I20" s="4">
        <v>2</v>
      </c>
      <c r="J20" s="4">
        <v>2</v>
      </c>
      <c r="K20" s="4" t="s">
        <v>30</v>
      </c>
      <c r="L20" s="4">
        <v>-1867.44</v>
      </c>
      <c r="M20" s="4">
        <v>-1867.44</v>
      </c>
      <c r="N20" s="4" t="s">
        <v>103</v>
      </c>
      <c r="O20" s="4" t="s">
        <v>32</v>
      </c>
      <c r="P20" s="4" t="s">
        <v>33</v>
      </c>
      <c r="Q20" s="4">
        <v>0</v>
      </c>
      <c r="R20" s="7">
        <v>45250.0000115741</v>
      </c>
      <c r="S20" s="6">
        <v>45341</v>
      </c>
      <c r="T20" s="4" t="s">
        <v>34</v>
      </c>
      <c r="U20" s="4">
        <v>-1867.44</v>
      </c>
      <c r="V20" s="4">
        <v>0</v>
      </c>
      <c r="W20" s="4">
        <v>0</v>
      </c>
      <c r="X20" s="4" t="s">
        <v>104</v>
      </c>
      <c r="Y20" s="4" t="s">
        <v>36</v>
      </c>
    </row>
    <row r="21" s="4" customFormat="1" spans="1:25">
      <c r="A21" s="4" t="s">
        <v>98</v>
      </c>
      <c r="B21" s="4" t="s">
        <v>26</v>
      </c>
      <c r="C21" s="4" t="s">
        <v>37</v>
      </c>
      <c r="D21" s="4" t="s">
        <v>99</v>
      </c>
      <c r="E21" s="4" t="s">
        <v>72</v>
      </c>
      <c r="F21" s="6">
        <v>45336</v>
      </c>
      <c r="G21" s="6">
        <v>45338</v>
      </c>
      <c r="H21" s="4">
        <v>1</v>
      </c>
      <c r="I21" s="4">
        <v>2</v>
      </c>
      <c r="J21" s="4">
        <v>2</v>
      </c>
      <c r="K21" s="4" t="s">
        <v>30</v>
      </c>
      <c r="L21" s="4">
        <v>-1867.44</v>
      </c>
      <c r="M21" s="4">
        <v>-1867.44</v>
      </c>
      <c r="N21" s="4" t="s">
        <v>100</v>
      </c>
      <c r="O21" s="4" t="s">
        <v>32</v>
      </c>
      <c r="P21" s="4" t="s">
        <v>33</v>
      </c>
      <c r="Q21" s="4">
        <v>0</v>
      </c>
      <c r="R21" s="7">
        <v>45250.0000115741</v>
      </c>
      <c r="S21" s="6">
        <v>45341</v>
      </c>
      <c r="T21" s="4" t="s">
        <v>34</v>
      </c>
      <c r="U21" s="4">
        <v>-1867.44</v>
      </c>
      <c r="V21" s="4">
        <v>0</v>
      </c>
      <c r="W21" s="4">
        <v>0</v>
      </c>
      <c r="X21" s="4" t="s">
        <v>101</v>
      </c>
      <c r="Y21" s="4" t="s">
        <v>36</v>
      </c>
    </row>
    <row r="22" s="4" customFormat="1" spans="1:25">
      <c r="A22" s="4" t="s">
        <v>105</v>
      </c>
      <c r="B22" s="4" t="s">
        <v>26</v>
      </c>
      <c r="C22" s="4" t="s">
        <v>27</v>
      </c>
      <c r="D22" s="4" t="s">
        <v>106</v>
      </c>
      <c r="E22" s="4" t="s">
        <v>107</v>
      </c>
      <c r="F22" s="6">
        <v>45334</v>
      </c>
      <c r="G22" s="6">
        <v>45338</v>
      </c>
      <c r="H22" s="4">
        <v>1</v>
      </c>
      <c r="I22" s="4">
        <v>4</v>
      </c>
      <c r="J22" s="4">
        <v>4</v>
      </c>
      <c r="K22" s="4" t="s">
        <v>30</v>
      </c>
      <c r="L22" s="4">
        <v>10049.56</v>
      </c>
      <c r="M22" s="4">
        <v>10049.56</v>
      </c>
      <c r="N22" s="4" t="s">
        <v>108</v>
      </c>
      <c r="O22" s="4" t="s">
        <v>32</v>
      </c>
      <c r="P22" s="4" t="s">
        <v>33</v>
      </c>
      <c r="Q22" s="4">
        <v>0</v>
      </c>
      <c r="R22" s="7">
        <v>45250</v>
      </c>
      <c r="S22" s="6">
        <v>45341</v>
      </c>
      <c r="T22" s="4" t="s">
        <v>34</v>
      </c>
      <c r="U22" s="4">
        <v>10049.56</v>
      </c>
      <c r="V22" s="4">
        <v>0</v>
      </c>
      <c r="W22" s="4">
        <v>0</v>
      </c>
      <c r="X22" s="4" t="s">
        <v>109</v>
      </c>
      <c r="Y22" s="4" t="s">
        <v>110</v>
      </c>
    </row>
    <row r="23" s="4" customFormat="1" spans="1:25">
      <c r="A23" s="4" t="s">
        <v>87</v>
      </c>
      <c r="B23" s="4" t="s">
        <v>26</v>
      </c>
      <c r="C23" s="4" t="s">
        <v>37</v>
      </c>
      <c r="D23" s="4" t="s">
        <v>88</v>
      </c>
      <c r="E23" s="4" t="s">
        <v>89</v>
      </c>
      <c r="F23" s="6">
        <v>45331</v>
      </c>
      <c r="G23" s="6">
        <v>45338</v>
      </c>
      <c r="H23" s="4">
        <v>1</v>
      </c>
      <c r="I23" s="4">
        <v>7</v>
      </c>
      <c r="J23" s="4">
        <v>7</v>
      </c>
      <c r="K23" s="4" t="s">
        <v>30</v>
      </c>
      <c r="L23" s="4">
        <v>-9825.34</v>
      </c>
      <c r="M23" s="4">
        <v>-9825.34</v>
      </c>
      <c r="N23" s="4" t="s">
        <v>90</v>
      </c>
      <c r="O23" s="4" t="s">
        <v>32</v>
      </c>
      <c r="P23" s="4" t="s">
        <v>33</v>
      </c>
      <c r="Q23" s="4">
        <v>0</v>
      </c>
      <c r="R23" s="7">
        <v>45247.0000115741</v>
      </c>
      <c r="S23" s="6">
        <v>45341</v>
      </c>
      <c r="T23" s="4" t="s">
        <v>34</v>
      </c>
      <c r="U23" s="4">
        <v>-9825.34</v>
      </c>
      <c r="V23" s="4">
        <v>0</v>
      </c>
      <c r="W23" s="4">
        <v>0</v>
      </c>
      <c r="X23" s="4" t="s">
        <v>91</v>
      </c>
      <c r="Y23" s="4" t="s">
        <v>36</v>
      </c>
    </row>
    <row r="24" s="4" customFormat="1" spans="1:25">
      <c r="A24" s="4" t="s">
        <v>111</v>
      </c>
      <c r="B24" s="4" t="s">
        <v>26</v>
      </c>
      <c r="C24" s="4" t="s">
        <v>27</v>
      </c>
      <c r="D24" s="4" t="s">
        <v>112</v>
      </c>
      <c r="E24" s="4" t="s">
        <v>113</v>
      </c>
      <c r="F24" s="6">
        <v>45337</v>
      </c>
      <c r="G24" s="6">
        <v>45338</v>
      </c>
      <c r="H24" s="4">
        <v>1</v>
      </c>
      <c r="I24" s="4">
        <v>1</v>
      </c>
      <c r="J24" s="4">
        <v>1</v>
      </c>
      <c r="K24" s="4" t="s">
        <v>30</v>
      </c>
      <c r="L24" s="4">
        <v>540.33</v>
      </c>
      <c r="M24" s="4">
        <v>540.33</v>
      </c>
      <c r="N24" s="4" t="s">
        <v>114</v>
      </c>
      <c r="O24" s="4" t="s">
        <v>32</v>
      </c>
      <c r="P24" s="4" t="s">
        <v>33</v>
      </c>
      <c r="Q24" s="4">
        <v>0</v>
      </c>
      <c r="R24" s="7">
        <v>45282</v>
      </c>
      <c r="S24" s="6">
        <v>45341</v>
      </c>
      <c r="T24" s="4" t="s">
        <v>34</v>
      </c>
      <c r="U24" s="4">
        <v>540.33</v>
      </c>
      <c r="V24" s="4">
        <v>0</v>
      </c>
      <c r="W24" s="4">
        <v>0</v>
      </c>
      <c r="X24" s="4" t="s">
        <v>115</v>
      </c>
      <c r="Y24" s="4" t="s">
        <v>116</v>
      </c>
    </row>
    <row r="25" s="4" customFormat="1" spans="1:25">
      <c r="A25" s="4" t="s">
        <v>117</v>
      </c>
      <c r="B25" s="4" t="s">
        <v>26</v>
      </c>
      <c r="C25" s="4" t="s">
        <v>27</v>
      </c>
      <c r="D25" s="4" t="s">
        <v>112</v>
      </c>
      <c r="E25" s="4" t="s">
        <v>118</v>
      </c>
      <c r="F25" s="6">
        <v>45337</v>
      </c>
      <c r="G25" s="6">
        <v>45338</v>
      </c>
      <c r="H25" s="4">
        <v>1</v>
      </c>
      <c r="I25" s="4">
        <v>1</v>
      </c>
      <c r="J25" s="4">
        <v>1</v>
      </c>
      <c r="K25" s="4" t="s">
        <v>30</v>
      </c>
      <c r="L25" s="4">
        <v>590.55</v>
      </c>
      <c r="M25" s="4">
        <v>590.55</v>
      </c>
      <c r="N25" s="4" t="s">
        <v>119</v>
      </c>
      <c r="O25" s="4" t="s">
        <v>32</v>
      </c>
      <c r="P25" s="4" t="s">
        <v>33</v>
      </c>
      <c r="Q25" s="4">
        <v>0</v>
      </c>
      <c r="R25" s="7">
        <v>45282</v>
      </c>
      <c r="S25" s="6">
        <v>45341</v>
      </c>
      <c r="T25" s="4" t="s">
        <v>34</v>
      </c>
      <c r="U25" s="4">
        <v>590.55</v>
      </c>
      <c r="V25" s="4">
        <v>0</v>
      </c>
      <c r="W25" s="4">
        <v>0</v>
      </c>
      <c r="X25" s="4" t="s">
        <v>120</v>
      </c>
      <c r="Y25" s="4" t="s">
        <v>121</v>
      </c>
    </row>
    <row r="26" s="4" customFormat="1" spans="1:25">
      <c r="A26" s="4" t="s">
        <v>43</v>
      </c>
      <c r="B26" s="4" t="s">
        <v>26</v>
      </c>
      <c r="C26" s="4" t="s">
        <v>37</v>
      </c>
      <c r="D26" s="4" t="s">
        <v>44</v>
      </c>
      <c r="E26" s="4" t="s">
        <v>45</v>
      </c>
      <c r="F26" s="6">
        <v>45333</v>
      </c>
      <c r="G26" s="6">
        <v>45338</v>
      </c>
      <c r="H26" s="4">
        <v>1</v>
      </c>
      <c r="I26" s="4">
        <v>5</v>
      </c>
      <c r="J26" s="4">
        <v>5</v>
      </c>
      <c r="K26" s="4" t="s">
        <v>30</v>
      </c>
      <c r="L26" s="4">
        <v>-6642.9</v>
      </c>
      <c r="M26" s="4">
        <v>-6642.9</v>
      </c>
      <c r="N26" s="4" t="s">
        <v>46</v>
      </c>
      <c r="O26" s="4" t="s">
        <v>32</v>
      </c>
      <c r="P26" s="4" t="s">
        <v>33</v>
      </c>
      <c r="Q26" s="4">
        <v>0</v>
      </c>
      <c r="R26" s="7">
        <v>45166.0000115741</v>
      </c>
      <c r="S26" s="6">
        <v>45341</v>
      </c>
      <c r="T26" s="4" t="s">
        <v>34</v>
      </c>
      <c r="U26" s="4">
        <v>-6642.9</v>
      </c>
      <c r="V26" s="4">
        <v>0</v>
      </c>
      <c r="W26" s="4">
        <v>0</v>
      </c>
      <c r="X26" s="4" t="s">
        <v>47</v>
      </c>
      <c r="Y26" s="4" t="s">
        <v>48</v>
      </c>
    </row>
    <row r="27" s="4" customFormat="1" spans="1:25">
      <c r="A27" s="4" t="s">
        <v>122</v>
      </c>
      <c r="B27" s="4" t="s">
        <v>26</v>
      </c>
      <c r="C27" s="4" t="s">
        <v>27</v>
      </c>
      <c r="D27" s="4" t="s">
        <v>123</v>
      </c>
      <c r="E27" s="4" t="s">
        <v>124</v>
      </c>
      <c r="F27" s="6">
        <v>45333</v>
      </c>
      <c r="G27" s="6">
        <v>45338</v>
      </c>
      <c r="H27" s="4">
        <v>1</v>
      </c>
      <c r="I27" s="4">
        <v>5</v>
      </c>
      <c r="J27" s="4">
        <v>5</v>
      </c>
      <c r="K27" s="4" t="s">
        <v>30</v>
      </c>
      <c r="L27" s="4">
        <v>7388.2</v>
      </c>
      <c r="M27" s="4">
        <v>7388.2</v>
      </c>
      <c r="N27" s="4" t="s">
        <v>125</v>
      </c>
      <c r="O27" s="4" t="s">
        <v>32</v>
      </c>
      <c r="P27" s="4" t="s">
        <v>33</v>
      </c>
      <c r="Q27" s="4">
        <v>0</v>
      </c>
      <c r="R27" s="7">
        <v>45297.0000115741</v>
      </c>
      <c r="S27" s="6">
        <v>45341</v>
      </c>
      <c r="T27" s="4" t="s">
        <v>34</v>
      </c>
      <c r="U27" s="4">
        <v>7388.2</v>
      </c>
      <c r="V27" s="4">
        <v>0</v>
      </c>
      <c r="W27" s="4">
        <v>0</v>
      </c>
      <c r="X27" s="4" t="s">
        <v>126</v>
      </c>
      <c r="Y27" s="4" t="s">
        <v>127</v>
      </c>
    </row>
    <row r="28" s="4" customFormat="1" spans="1:25">
      <c r="A28" s="4" t="s">
        <v>128</v>
      </c>
      <c r="B28" s="4" t="s">
        <v>26</v>
      </c>
      <c r="C28" s="4" t="s">
        <v>27</v>
      </c>
      <c r="D28" s="4" t="s">
        <v>123</v>
      </c>
      <c r="E28" s="4" t="s">
        <v>124</v>
      </c>
      <c r="F28" s="6">
        <v>45335</v>
      </c>
      <c r="G28" s="6">
        <v>45338</v>
      </c>
      <c r="H28" s="4">
        <v>2</v>
      </c>
      <c r="I28" s="4">
        <v>3</v>
      </c>
      <c r="J28" s="4">
        <v>6</v>
      </c>
      <c r="K28" s="4" t="s">
        <v>30</v>
      </c>
      <c r="L28" s="4">
        <v>9295.02</v>
      </c>
      <c r="M28" s="4">
        <v>9295.02</v>
      </c>
      <c r="N28" s="4" t="s">
        <v>129</v>
      </c>
      <c r="O28" s="4" t="s">
        <v>32</v>
      </c>
      <c r="P28" s="4" t="s">
        <v>33</v>
      </c>
      <c r="Q28" s="4">
        <v>0</v>
      </c>
      <c r="R28" s="7">
        <v>45301.0000115741</v>
      </c>
      <c r="S28" s="6">
        <v>45341</v>
      </c>
      <c r="T28" s="4" t="s">
        <v>34</v>
      </c>
      <c r="U28" s="4">
        <v>9295.02</v>
      </c>
      <c r="V28" s="4">
        <v>0</v>
      </c>
      <c r="W28" s="4">
        <v>0</v>
      </c>
      <c r="X28" s="4" t="s">
        <v>130</v>
      </c>
      <c r="Y28" s="4" t="s">
        <v>131</v>
      </c>
    </row>
    <row r="29" s="4" customFormat="1" spans="1:25">
      <c r="A29" s="4" t="s">
        <v>132</v>
      </c>
      <c r="B29" s="4" t="s">
        <v>26</v>
      </c>
      <c r="C29" s="4" t="s">
        <v>27</v>
      </c>
      <c r="D29" s="4" t="s">
        <v>133</v>
      </c>
      <c r="E29" s="4" t="s">
        <v>134</v>
      </c>
      <c r="F29" s="6">
        <v>45337</v>
      </c>
      <c r="G29" s="6">
        <v>45338</v>
      </c>
      <c r="H29" s="4">
        <v>1</v>
      </c>
      <c r="I29" s="4">
        <v>1</v>
      </c>
      <c r="J29" s="4">
        <v>1</v>
      </c>
      <c r="K29" s="4" t="s">
        <v>30</v>
      </c>
      <c r="L29" s="4">
        <v>1974.54</v>
      </c>
      <c r="M29" s="4">
        <v>1974.54</v>
      </c>
      <c r="N29" s="4" t="s">
        <v>135</v>
      </c>
      <c r="O29" s="4" t="s">
        <v>32</v>
      </c>
      <c r="P29" s="4" t="s">
        <v>33</v>
      </c>
      <c r="Q29" s="4">
        <v>0</v>
      </c>
      <c r="R29" s="7">
        <v>45306.0000115741</v>
      </c>
      <c r="S29" s="6">
        <v>45341</v>
      </c>
      <c r="T29" s="4" t="s">
        <v>34</v>
      </c>
      <c r="U29" s="4">
        <v>1974.54</v>
      </c>
      <c r="V29" s="4">
        <v>0</v>
      </c>
      <c r="W29" s="4">
        <v>0</v>
      </c>
      <c r="X29" s="4" t="s">
        <v>136</v>
      </c>
      <c r="Y29" s="4" t="s">
        <v>137</v>
      </c>
    </row>
    <row r="30" s="4" customFormat="1" spans="1:25">
      <c r="A30" s="4" t="s">
        <v>138</v>
      </c>
      <c r="B30" s="4" t="s">
        <v>26</v>
      </c>
      <c r="C30" s="4" t="s">
        <v>27</v>
      </c>
      <c r="D30" s="4" t="s">
        <v>123</v>
      </c>
      <c r="E30" s="4" t="s">
        <v>124</v>
      </c>
      <c r="F30" s="6">
        <v>45335</v>
      </c>
      <c r="G30" s="6">
        <v>45338</v>
      </c>
      <c r="H30" s="4">
        <v>1</v>
      </c>
      <c r="I30" s="4">
        <v>3</v>
      </c>
      <c r="J30" s="4">
        <v>3</v>
      </c>
      <c r="K30" s="4" t="s">
        <v>30</v>
      </c>
      <c r="L30" s="4">
        <v>4828.79</v>
      </c>
      <c r="M30" s="4">
        <v>4828.79</v>
      </c>
      <c r="N30" s="4" t="s">
        <v>139</v>
      </c>
      <c r="O30" s="4" t="s">
        <v>32</v>
      </c>
      <c r="P30" s="4" t="s">
        <v>33</v>
      </c>
      <c r="Q30" s="4">
        <v>0</v>
      </c>
      <c r="R30" s="7">
        <v>45317</v>
      </c>
      <c r="S30" s="6">
        <v>45341</v>
      </c>
      <c r="T30" s="4" t="s">
        <v>34</v>
      </c>
      <c r="U30" s="4">
        <v>4828.79</v>
      </c>
      <c r="V30" s="4">
        <v>0</v>
      </c>
      <c r="W30" s="4">
        <v>0</v>
      </c>
      <c r="X30" s="4" t="s">
        <v>140</v>
      </c>
      <c r="Y30" s="4" t="s">
        <v>141</v>
      </c>
    </row>
    <row r="31" s="4" customFormat="1" spans="1:25">
      <c r="A31" s="4" t="s">
        <v>142</v>
      </c>
      <c r="B31" s="4" t="s">
        <v>26</v>
      </c>
      <c r="C31" s="4" t="s">
        <v>27</v>
      </c>
      <c r="D31" s="4" t="s">
        <v>143</v>
      </c>
      <c r="E31" s="4" t="s">
        <v>144</v>
      </c>
      <c r="F31" s="6">
        <v>45333</v>
      </c>
      <c r="G31" s="6">
        <v>45338</v>
      </c>
      <c r="H31" s="4">
        <v>1</v>
      </c>
      <c r="I31" s="4">
        <v>5</v>
      </c>
      <c r="J31" s="4">
        <v>5</v>
      </c>
      <c r="K31" s="4" t="s">
        <v>30</v>
      </c>
      <c r="L31" s="4">
        <v>1855.58</v>
      </c>
      <c r="M31" s="4">
        <v>1855.58</v>
      </c>
      <c r="N31" s="4" t="s">
        <v>145</v>
      </c>
      <c r="O31" s="4" t="s">
        <v>32</v>
      </c>
      <c r="P31" s="4" t="s">
        <v>33</v>
      </c>
      <c r="Q31" s="4">
        <v>0</v>
      </c>
      <c r="R31" s="7">
        <v>45319</v>
      </c>
      <c r="S31" s="6">
        <v>45341</v>
      </c>
      <c r="T31" s="4" t="s">
        <v>34</v>
      </c>
      <c r="U31" s="4">
        <v>1855.58</v>
      </c>
      <c r="V31" s="4">
        <v>0</v>
      </c>
      <c r="W31" s="4">
        <v>0</v>
      </c>
      <c r="X31" s="4" t="s">
        <v>146</v>
      </c>
      <c r="Y31" s="4" t="s">
        <v>147</v>
      </c>
    </row>
    <row r="32" s="4" customFormat="1" spans="1:25">
      <c r="A32" s="4" t="s">
        <v>148</v>
      </c>
      <c r="B32" s="4" t="s">
        <v>26</v>
      </c>
      <c r="C32" s="4" t="s">
        <v>27</v>
      </c>
      <c r="D32" s="4" t="s">
        <v>133</v>
      </c>
      <c r="E32" s="4" t="s">
        <v>149</v>
      </c>
      <c r="F32" s="6">
        <v>45337</v>
      </c>
      <c r="G32" s="6">
        <v>45338</v>
      </c>
      <c r="H32" s="4">
        <v>1</v>
      </c>
      <c r="I32" s="4">
        <v>1</v>
      </c>
      <c r="J32" s="4">
        <v>1</v>
      </c>
      <c r="K32" s="4" t="s">
        <v>30</v>
      </c>
      <c r="L32" s="4">
        <v>1843.65</v>
      </c>
      <c r="M32" s="4">
        <v>1843.65</v>
      </c>
      <c r="N32" s="4" t="s">
        <v>150</v>
      </c>
      <c r="O32" s="4" t="s">
        <v>32</v>
      </c>
      <c r="P32" s="4" t="s">
        <v>33</v>
      </c>
      <c r="Q32" s="4">
        <v>0</v>
      </c>
      <c r="R32" s="7">
        <v>45321.0000115741</v>
      </c>
      <c r="S32" s="6">
        <v>45341</v>
      </c>
      <c r="T32" s="4" t="s">
        <v>34</v>
      </c>
      <c r="U32" s="4">
        <v>1843.65</v>
      </c>
      <c r="V32" s="4">
        <v>0</v>
      </c>
      <c r="W32" s="4">
        <v>0</v>
      </c>
      <c r="X32" s="4" t="s">
        <v>151</v>
      </c>
      <c r="Y32" s="4" t="s">
        <v>152</v>
      </c>
    </row>
    <row r="33" s="4" customFormat="1" spans="1:25">
      <c r="A33" s="4" t="s">
        <v>153</v>
      </c>
      <c r="B33" s="4" t="s">
        <v>26</v>
      </c>
      <c r="C33" s="4" t="s">
        <v>27</v>
      </c>
      <c r="D33" s="4" t="s">
        <v>133</v>
      </c>
      <c r="E33" s="4" t="s">
        <v>154</v>
      </c>
      <c r="F33" s="6">
        <v>45337</v>
      </c>
      <c r="G33" s="6">
        <v>45338</v>
      </c>
      <c r="H33" s="4">
        <v>2</v>
      </c>
      <c r="I33" s="4">
        <v>1</v>
      </c>
      <c r="J33" s="4">
        <v>2</v>
      </c>
      <c r="K33" s="4" t="s">
        <v>30</v>
      </c>
      <c r="L33" s="4">
        <v>4180.24</v>
      </c>
      <c r="M33" s="4">
        <v>4180.24</v>
      </c>
      <c r="N33" s="4" t="s">
        <v>155</v>
      </c>
      <c r="O33" s="4" t="s">
        <v>32</v>
      </c>
      <c r="P33" s="4" t="s">
        <v>33</v>
      </c>
      <c r="Q33" s="4">
        <v>0</v>
      </c>
      <c r="R33" s="7">
        <v>45321</v>
      </c>
      <c r="S33" s="6">
        <v>45341</v>
      </c>
      <c r="T33" s="4" t="s">
        <v>34</v>
      </c>
      <c r="U33" s="4">
        <v>4180.24</v>
      </c>
      <c r="V33" s="4">
        <v>0</v>
      </c>
      <c r="W33" s="4">
        <v>0</v>
      </c>
      <c r="X33" s="4" t="s">
        <v>156</v>
      </c>
      <c r="Y33" s="4" t="s">
        <v>157</v>
      </c>
    </row>
    <row r="34" s="4" customFormat="1" spans="1:25">
      <c r="A34" s="4" t="s">
        <v>158</v>
      </c>
      <c r="B34" s="4" t="s">
        <v>26</v>
      </c>
      <c r="C34" s="4" t="s">
        <v>27</v>
      </c>
      <c r="D34" s="4" t="s">
        <v>159</v>
      </c>
      <c r="E34" s="4" t="s">
        <v>160</v>
      </c>
      <c r="F34" s="6">
        <v>45336</v>
      </c>
      <c r="G34" s="6">
        <v>45338</v>
      </c>
      <c r="H34" s="4">
        <v>1</v>
      </c>
      <c r="I34" s="4">
        <v>2</v>
      </c>
      <c r="J34" s="4">
        <v>2</v>
      </c>
      <c r="K34" s="4" t="s">
        <v>30</v>
      </c>
      <c r="L34" s="4">
        <v>1931.86</v>
      </c>
      <c r="M34" s="4">
        <v>1931.86</v>
      </c>
      <c r="N34" s="4" t="s">
        <v>161</v>
      </c>
      <c r="O34" s="4" t="s">
        <v>32</v>
      </c>
      <c r="P34" s="4" t="s">
        <v>33</v>
      </c>
      <c r="Q34" s="4">
        <v>0</v>
      </c>
      <c r="R34" s="7">
        <v>45245</v>
      </c>
      <c r="S34" s="6">
        <v>45341</v>
      </c>
      <c r="T34" s="4" t="s">
        <v>34</v>
      </c>
      <c r="U34" s="4">
        <v>1931.86</v>
      </c>
      <c r="V34" s="4">
        <v>0</v>
      </c>
      <c r="W34" s="4">
        <v>0</v>
      </c>
      <c r="X34" s="4" t="s">
        <v>162</v>
      </c>
      <c r="Y34" s="4" t="s">
        <v>163</v>
      </c>
    </row>
    <row r="35" s="4" customFormat="1" spans="1:25">
      <c r="A35" s="4" t="s">
        <v>164</v>
      </c>
      <c r="B35" s="4" t="s">
        <v>26</v>
      </c>
      <c r="C35" s="4" t="s">
        <v>27</v>
      </c>
      <c r="D35" s="4" t="s">
        <v>93</v>
      </c>
      <c r="E35" s="4" t="s">
        <v>165</v>
      </c>
      <c r="F35" s="6">
        <v>45337</v>
      </c>
      <c r="G35" s="6">
        <v>45338</v>
      </c>
      <c r="H35" s="4">
        <v>1</v>
      </c>
      <c r="I35" s="4">
        <v>1</v>
      </c>
      <c r="J35" s="4">
        <v>1</v>
      </c>
      <c r="K35" s="4" t="s">
        <v>30</v>
      </c>
      <c r="L35" s="4">
        <v>3031.45</v>
      </c>
      <c r="M35" s="4">
        <v>3031.45</v>
      </c>
      <c r="N35" s="4" t="s">
        <v>166</v>
      </c>
      <c r="O35" s="4" t="s">
        <v>32</v>
      </c>
      <c r="P35" s="4" t="s">
        <v>33</v>
      </c>
      <c r="Q35" s="4">
        <v>0</v>
      </c>
      <c r="R35" s="7">
        <v>45326.0000115741</v>
      </c>
      <c r="S35" s="6">
        <v>45341</v>
      </c>
      <c r="T35" s="4" t="s">
        <v>34</v>
      </c>
      <c r="U35" s="4">
        <v>3031.45</v>
      </c>
      <c r="V35" s="4">
        <v>0</v>
      </c>
      <c r="W35" s="4">
        <v>0</v>
      </c>
      <c r="X35" s="4" t="s">
        <v>167</v>
      </c>
      <c r="Y35" s="4" t="s">
        <v>168</v>
      </c>
    </row>
    <row r="36" s="4" customFormat="1" spans="1:25">
      <c r="A36" s="4" t="s">
        <v>169</v>
      </c>
      <c r="B36" s="4" t="s">
        <v>26</v>
      </c>
      <c r="C36" s="4" t="s">
        <v>27</v>
      </c>
      <c r="D36" s="4" t="s">
        <v>133</v>
      </c>
      <c r="E36" s="4" t="s">
        <v>149</v>
      </c>
      <c r="F36" s="6">
        <v>45337</v>
      </c>
      <c r="G36" s="6">
        <v>45338</v>
      </c>
      <c r="H36" s="4">
        <v>1</v>
      </c>
      <c r="I36" s="4">
        <v>1</v>
      </c>
      <c r="J36" s="4">
        <v>1</v>
      </c>
      <c r="K36" s="4" t="s">
        <v>30</v>
      </c>
      <c r="L36" s="4">
        <v>1803.78</v>
      </c>
      <c r="M36" s="4">
        <v>1803.78</v>
      </c>
      <c r="N36" s="4" t="s">
        <v>170</v>
      </c>
      <c r="O36" s="4" t="s">
        <v>32</v>
      </c>
      <c r="P36" s="4" t="s">
        <v>33</v>
      </c>
      <c r="Q36" s="4">
        <v>0</v>
      </c>
      <c r="R36" s="7">
        <v>45330.0000115741</v>
      </c>
      <c r="S36" s="6">
        <v>45341</v>
      </c>
      <c r="T36" s="4" t="s">
        <v>34</v>
      </c>
      <c r="U36" s="4">
        <v>1803.78</v>
      </c>
      <c r="V36" s="4">
        <v>0</v>
      </c>
      <c r="W36" s="4">
        <v>0</v>
      </c>
      <c r="X36" s="4" t="s">
        <v>171</v>
      </c>
      <c r="Y36" s="4" t="s">
        <v>172</v>
      </c>
    </row>
    <row r="37" s="4" customFormat="1" spans="1:25">
      <c r="A37" s="4" t="s">
        <v>173</v>
      </c>
      <c r="B37" s="4" t="s">
        <v>26</v>
      </c>
      <c r="C37" s="4" t="s">
        <v>27</v>
      </c>
      <c r="D37" s="4" t="s">
        <v>133</v>
      </c>
      <c r="E37" s="4" t="s">
        <v>149</v>
      </c>
      <c r="F37" s="6">
        <v>45337</v>
      </c>
      <c r="G37" s="6">
        <v>45338</v>
      </c>
      <c r="H37" s="4">
        <v>1</v>
      </c>
      <c r="I37" s="4">
        <v>1</v>
      </c>
      <c r="J37" s="4">
        <v>1</v>
      </c>
      <c r="K37" s="4" t="s">
        <v>30</v>
      </c>
      <c r="L37" s="4">
        <v>1766.55</v>
      </c>
      <c r="M37" s="4">
        <v>1766.55</v>
      </c>
      <c r="N37" s="4" t="s">
        <v>174</v>
      </c>
      <c r="O37" s="4" t="s">
        <v>32</v>
      </c>
      <c r="P37" s="4" t="s">
        <v>33</v>
      </c>
      <c r="Q37" s="4">
        <v>0</v>
      </c>
      <c r="R37" s="7">
        <v>45332</v>
      </c>
      <c r="S37" s="6">
        <v>45341</v>
      </c>
      <c r="T37" s="4" t="s">
        <v>34</v>
      </c>
      <c r="U37" s="4">
        <v>1766.55</v>
      </c>
      <c r="V37" s="4">
        <v>0</v>
      </c>
      <c r="W37" s="4">
        <v>0</v>
      </c>
      <c r="X37" s="4" t="s">
        <v>175</v>
      </c>
      <c r="Y37" s="4" t="s">
        <v>176</v>
      </c>
    </row>
    <row r="38" s="4" customFormat="1" spans="1:25">
      <c r="A38" s="4" t="s">
        <v>177</v>
      </c>
      <c r="B38" s="4" t="s">
        <v>26</v>
      </c>
      <c r="C38" s="4" t="s">
        <v>27</v>
      </c>
      <c r="D38" s="4" t="s">
        <v>143</v>
      </c>
      <c r="E38" s="4" t="s">
        <v>144</v>
      </c>
      <c r="F38" s="6">
        <v>45337</v>
      </c>
      <c r="G38" s="6">
        <v>45338</v>
      </c>
      <c r="H38" s="4">
        <v>1</v>
      </c>
      <c r="I38" s="4">
        <v>1</v>
      </c>
      <c r="J38" s="4">
        <v>1</v>
      </c>
      <c r="K38" s="4" t="s">
        <v>30</v>
      </c>
      <c r="L38" s="4">
        <v>343.56</v>
      </c>
      <c r="M38" s="4">
        <v>343.56</v>
      </c>
      <c r="N38" s="4" t="s">
        <v>178</v>
      </c>
      <c r="O38" s="4" t="s">
        <v>32</v>
      </c>
      <c r="P38" s="4" t="s">
        <v>33</v>
      </c>
      <c r="Q38" s="4">
        <v>0</v>
      </c>
      <c r="R38" s="7">
        <v>45332.0000115741</v>
      </c>
      <c r="S38" s="6">
        <v>45341</v>
      </c>
      <c r="T38" s="4" t="s">
        <v>34</v>
      </c>
      <c r="U38" s="4">
        <v>343.56</v>
      </c>
      <c r="V38" s="4">
        <v>0</v>
      </c>
      <c r="W38" s="4">
        <v>0</v>
      </c>
      <c r="X38" s="4" t="s">
        <v>179</v>
      </c>
      <c r="Y38" s="4" t="s">
        <v>180</v>
      </c>
    </row>
    <row r="39" s="4" customFormat="1" spans="1:25">
      <c r="A39" s="4" t="s">
        <v>181</v>
      </c>
      <c r="B39" s="4" t="s">
        <v>26</v>
      </c>
      <c r="C39" s="4" t="s">
        <v>27</v>
      </c>
      <c r="D39" s="4" t="s">
        <v>182</v>
      </c>
      <c r="E39" s="4" t="s">
        <v>183</v>
      </c>
      <c r="F39" s="6">
        <v>45337</v>
      </c>
      <c r="G39" s="6">
        <v>45338</v>
      </c>
      <c r="H39" s="4">
        <v>1</v>
      </c>
      <c r="I39" s="4">
        <v>1</v>
      </c>
      <c r="J39" s="4">
        <v>1</v>
      </c>
      <c r="K39" s="4" t="s">
        <v>30</v>
      </c>
      <c r="L39" s="4">
        <v>888.41</v>
      </c>
      <c r="M39" s="4">
        <v>888.41</v>
      </c>
      <c r="N39" s="4" t="s">
        <v>184</v>
      </c>
      <c r="O39" s="4" t="s">
        <v>32</v>
      </c>
      <c r="P39" s="4" t="s">
        <v>33</v>
      </c>
      <c r="Q39" s="4">
        <v>0</v>
      </c>
      <c r="R39" s="7">
        <v>45336</v>
      </c>
      <c r="S39" s="6">
        <v>45341</v>
      </c>
      <c r="T39" s="4" t="s">
        <v>34</v>
      </c>
      <c r="U39" s="4">
        <v>888.41</v>
      </c>
      <c r="V39" s="4">
        <v>0</v>
      </c>
      <c r="W39" s="4">
        <v>0</v>
      </c>
      <c r="X39" s="4" t="s">
        <v>185</v>
      </c>
      <c r="Y39" s="4" t="s">
        <v>186</v>
      </c>
    </row>
    <row r="40" s="4" customFormat="1" spans="1:25">
      <c r="A40" s="4" t="s">
        <v>187</v>
      </c>
      <c r="B40" s="4" t="s">
        <v>26</v>
      </c>
      <c r="C40" s="4" t="s">
        <v>27</v>
      </c>
      <c r="D40" s="4" t="s">
        <v>188</v>
      </c>
      <c r="E40" s="4" t="s">
        <v>189</v>
      </c>
      <c r="F40" s="6">
        <v>45337</v>
      </c>
      <c r="G40" s="6">
        <v>45339</v>
      </c>
      <c r="H40" s="4">
        <v>1</v>
      </c>
      <c r="I40" s="4">
        <v>2</v>
      </c>
      <c r="J40" s="4">
        <v>2</v>
      </c>
      <c r="K40" s="4" t="s">
        <v>30</v>
      </c>
      <c r="L40" s="4">
        <v>2088</v>
      </c>
      <c r="M40" s="4">
        <v>2088</v>
      </c>
      <c r="N40" s="4" t="s">
        <v>190</v>
      </c>
      <c r="O40" s="4" t="s">
        <v>191</v>
      </c>
      <c r="P40" s="4" t="s">
        <v>33</v>
      </c>
      <c r="Q40" s="4">
        <v>0</v>
      </c>
      <c r="R40" s="7">
        <v>45063</v>
      </c>
      <c r="S40" s="6">
        <v>45342</v>
      </c>
      <c r="T40" s="4" t="s">
        <v>34</v>
      </c>
      <c r="U40" s="4">
        <v>2088</v>
      </c>
      <c r="V40" s="4">
        <v>0</v>
      </c>
      <c r="W40" s="4">
        <v>0</v>
      </c>
      <c r="X40" s="4" t="s">
        <v>192</v>
      </c>
      <c r="Y40" s="4" t="s">
        <v>36</v>
      </c>
    </row>
    <row r="41" s="4" customFormat="1" spans="1:25">
      <c r="A41" s="4" t="s">
        <v>193</v>
      </c>
      <c r="B41" s="4" t="s">
        <v>26</v>
      </c>
      <c r="C41" s="4" t="s">
        <v>27</v>
      </c>
      <c r="D41" s="4" t="s">
        <v>194</v>
      </c>
      <c r="E41" s="4" t="s">
        <v>89</v>
      </c>
      <c r="F41" s="6">
        <v>45337</v>
      </c>
      <c r="G41" s="6">
        <v>45339</v>
      </c>
      <c r="H41" s="4">
        <v>1</v>
      </c>
      <c r="I41" s="4">
        <v>2</v>
      </c>
      <c r="J41" s="4">
        <v>2</v>
      </c>
      <c r="K41" s="4" t="s">
        <v>30</v>
      </c>
      <c r="L41" s="4">
        <v>4113.13</v>
      </c>
      <c r="M41" s="4">
        <v>4113.13</v>
      </c>
      <c r="N41" s="4" t="s">
        <v>195</v>
      </c>
      <c r="O41" s="4" t="s">
        <v>191</v>
      </c>
      <c r="P41" s="4" t="s">
        <v>33</v>
      </c>
      <c r="Q41" s="4">
        <v>0</v>
      </c>
      <c r="R41" s="7">
        <v>45108.0000115741</v>
      </c>
      <c r="S41" s="6">
        <v>45342</v>
      </c>
      <c r="T41" s="4" t="s">
        <v>34</v>
      </c>
      <c r="U41" s="4">
        <v>4113.13</v>
      </c>
      <c r="V41" s="4">
        <v>0</v>
      </c>
      <c r="W41" s="4">
        <v>0</v>
      </c>
      <c r="X41" s="4" t="s">
        <v>196</v>
      </c>
      <c r="Y41" s="4" t="s">
        <v>36</v>
      </c>
    </row>
    <row r="42" s="4" customFormat="1" spans="1:25">
      <c r="A42" s="4" t="s">
        <v>193</v>
      </c>
      <c r="B42" s="4" t="s">
        <v>26</v>
      </c>
      <c r="C42" s="4" t="s">
        <v>37</v>
      </c>
      <c r="D42" s="4" t="s">
        <v>194</v>
      </c>
      <c r="E42" s="4" t="s">
        <v>89</v>
      </c>
      <c r="F42" s="6">
        <v>45337</v>
      </c>
      <c r="G42" s="6">
        <v>45339</v>
      </c>
      <c r="H42" s="4">
        <v>1</v>
      </c>
      <c r="I42" s="4">
        <v>2</v>
      </c>
      <c r="J42" s="4">
        <v>2</v>
      </c>
      <c r="K42" s="4" t="s">
        <v>30</v>
      </c>
      <c r="L42" s="4">
        <v>-4113.13</v>
      </c>
      <c r="M42" s="4">
        <v>-4113.13</v>
      </c>
      <c r="N42" s="4" t="s">
        <v>195</v>
      </c>
      <c r="O42" s="4" t="s">
        <v>191</v>
      </c>
      <c r="P42" s="4" t="s">
        <v>33</v>
      </c>
      <c r="Q42" s="4">
        <v>0</v>
      </c>
      <c r="R42" s="7">
        <v>45108.0000115741</v>
      </c>
      <c r="S42" s="6">
        <v>45342</v>
      </c>
      <c r="T42" s="4" t="s">
        <v>34</v>
      </c>
      <c r="U42" s="4">
        <v>-4113.13</v>
      </c>
      <c r="V42" s="4">
        <v>0</v>
      </c>
      <c r="W42" s="4">
        <v>0</v>
      </c>
      <c r="X42" s="4" t="s">
        <v>196</v>
      </c>
      <c r="Y42" s="4" t="s">
        <v>36</v>
      </c>
    </row>
    <row r="43" s="4" customFormat="1" spans="1:25">
      <c r="A43" s="4" t="s">
        <v>187</v>
      </c>
      <c r="B43" s="4" t="s">
        <v>26</v>
      </c>
      <c r="C43" s="4" t="s">
        <v>37</v>
      </c>
      <c r="D43" s="4" t="s">
        <v>188</v>
      </c>
      <c r="E43" s="4" t="s">
        <v>189</v>
      </c>
      <c r="F43" s="6">
        <v>45337</v>
      </c>
      <c r="G43" s="6">
        <v>45339</v>
      </c>
      <c r="H43" s="4">
        <v>1</v>
      </c>
      <c r="I43" s="4">
        <v>2</v>
      </c>
      <c r="J43" s="4">
        <v>2</v>
      </c>
      <c r="K43" s="4" t="s">
        <v>30</v>
      </c>
      <c r="L43" s="4">
        <v>-2088</v>
      </c>
      <c r="M43" s="4">
        <v>-2088</v>
      </c>
      <c r="N43" s="4" t="s">
        <v>190</v>
      </c>
      <c r="O43" s="4" t="s">
        <v>191</v>
      </c>
      <c r="P43" s="4" t="s">
        <v>33</v>
      </c>
      <c r="Q43" s="4">
        <v>0</v>
      </c>
      <c r="R43" s="7">
        <v>45063</v>
      </c>
      <c r="S43" s="6">
        <v>45342</v>
      </c>
      <c r="T43" s="4" t="s">
        <v>34</v>
      </c>
      <c r="U43" s="4">
        <v>-2088</v>
      </c>
      <c r="V43" s="4">
        <v>0</v>
      </c>
      <c r="W43" s="4">
        <v>0</v>
      </c>
      <c r="X43" s="4" t="s">
        <v>192</v>
      </c>
      <c r="Y43" s="4" t="s">
        <v>36</v>
      </c>
    </row>
    <row r="44" s="4" customFormat="1" spans="1:25">
      <c r="A44" s="4" t="s">
        <v>197</v>
      </c>
      <c r="B44" s="4" t="s">
        <v>26</v>
      </c>
      <c r="C44" s="4" t="s">
        <v>27</v>
      </c>
      <c r="D44" s="4" t="s">
        <v>198</v>
      </c>
      <c r="E44" s="4" t="s">
        <v>199</v>
      </c>
      <c r="F44" s="6">
        <v>45335</v>
      </c>
      <c r="G44" s="6">
        <v>45339</v>
      </c>
      <c r="H44" s="4">
        <v>1</v>
      </c>
      <c r="I44" s="4">
        <v>4</v>
      </c>
      <c r="J44" s="4">
        <v>4</v>
      </c>
      <c r="K44" s="4" t="s">
        <v>30</v>
      </c>
      <c r="L44" s="4">
        <v>28833.6</v>
      </c>
      <c r="M44" s="4">
        <v>28833.6</v>
      </c>
      <c r="N44" s="4" t="s">
        <v>200</v>
      </c>
      <c r="O44" s="4" t="s">
        <v>191</v>
      </c>
      <c r="P44" s="4" t="s">
        <v>33</v>
      </c>
      <c r="Q44" s="4">
        <v>0</v>
      </c>
      <c r="R44" s="7">
        <v>45140.0000115741</v>
      </c>
      <c r="S44" s="6">
        <v>45342</v>
      </c>
      <c r="T44" s="4" t="s">
        <v>34</v>
      </c>
      <c r="U44" s="4">
        <v>28833.6</v>
      </c>
      <c r="V44" s="4">
        <v>0</v>
      </c>
      <c r="W44" s="4">
        <v>0</v>
      </c>
      <c r="X44" s="4" t="s">
        <v>201</v>
      </c>
      <c r="Y44" s="4" t="s">
        <v>202</v>
      </c>
    </row>
    <row r="45" s="4" customFormat="1" spans="1:25">
      <c r="A45" s="4" t="s">
        <v>203</v>
      </c>
      <c r="B45" s="4" t="s">
        <v>26</v>
      </c>
      <c r="C45" s="4" t="s">
        <v>27</v>
      </c>
      <c r="D45" s="4" t="s">
        <v>204</v>
      </c>
      <c r="E45" s="4" t="s">
        <v>205</v>
      </c>
      <c r="F45" s="6">
        <v>45336</v>
      </c>
      <c r="G45" s="6">
        <v>45339</v>
      </c>
      <c r="H45" s="4">
        <v>1</v>
      </c>
      <c r="I45" s="4">
        <v>3</v>
      </c>
      <c r="J45" s="4">
        <v>3</v>
      </c>
      <c r="K45" s="4" t="s">
        <v>30</v>
      </c>
      <c r="L45" s="4">
        <v>3069.37</v>
      </c>
      <c r="M45" s="4">
        <v>3069.37</v>
      </c>
      <c r="N45" s="4" t="s">
        <v>206</v>
      </c>
      <c r="O45" s="4" t="s">
        <v>191</v>
      </c>
      <c r="P45" s="4" t="s">
        <v>33</v>
      </c>
      <c r="Q45" s="4">
        <v>0</v>
      </c>
      <c r="R45" s="7">
        <v>45146</v>
      </c>
      <c r="S45" s="6">
        <v>45342</v>
      </c>
      <c r="T45" s="4" t="s">
        <v>34</v>
      </c>
      <c r="U45" s="4">
        <v>3069.37</v>
      </c>
      <c r="V45" s="4">
        <v>0</v>
      </c>
      <c r="W45" s="4">
        <v>0</v>
      </c>
      <c r="X45" s="4" t="s">
        <v>207</v>
      </c>
      <c r="Y45" s="4" t="s">
        <v>208</v>
      </c>
    </row>
    <row r="46" s="4" customFormat="1" spans="1:25">
      <c r="A46" s="4" t="s">
        <v>209</v>
      </c>
      <c r="B46" s="4" t="s">
        <v>26</v>
      </c>
      <c r="C46" s="4" t="s">
        <v>27</v>
      </c>
      <c r="D46" s="4" t="s">
        <v>210</v>
      </c>
      <c r="E46" s="4" t="s">
        <v>211</v>
      </c>
      <c r="F46" s="6">
        <v>45338</v>
      </c>
      <c r="G46" s="6">
        <v>45339</v>
      </c>
      <c r="H46" s="4">
        <v>1</v>
      </c>
      <c r="I46" s="4">
        <v>1</v>
      </c>
      <c r="J46" s="4">
        <v>1</v>
      </c>
      <c r="K46" s="4" t="s">
        <v>30</v>
      </c>
      <c r="L46" s="4">
        <v>1214.87</v>
      </c>
      <c r="M46" s="4">
        <v>1214.87</v>
      </c>
      <c r="N46" s="4" t="s">
        <v>212</v>
      </c>
      <c r="O46" s="4" t="s">
        <v>191</v>
      </c>
      <c r="P46" s="4" t="s">
        <v>33</v>
      </c>
      <c r="Q46" s="4">
        <v>0</v>
      </c>
      <c r="R46" s="7">
        <v>45155.0000115741</v>
      </c>
      <c r="S46" s="6">
        <v>45342</v>
      </c>
      <c r="T46" s="4" t="s">
        <v>34</v>
      </c>
      <c r="U46" s="4">
        <v>1214.87</v>
      </c>
      <c r="V46" s="4">
        <v>0</v>
      </c>
      <c r="W46" s="4">
        <v>0</v>
      </c>
      <c r="X46" s="4" t="s">
        <v>213</v>
      </c>
      <c r="Y46" s="4" t="s">
        <v>214</v>
      </c>
    </row>
    <row r="47" s="4" customFormat="1" spans="1:25">
      <c r="A47" s="4" t="s">
        <v>215</v>
      </c>
      <c r="B47" s="4" t="s">
        <v>26</v>
      </c>
      <c r="C47" s="4" t="s">
        <v>27</v>
      </c>
      <c r="D47" s="4" t="s">
        <v>216</v>
      </c>
      <c r="E47" s="4" t="s">
        <v>217</v>
      </c>
      <c r="F47" s="6">
        <v>45336</v>
      </c>
      <c r="G47" s="6">
        <v>45339</v>
      </c>
      <c r="H47" s="4">
        <v>2</v>
      </c>
      <c r="I47" s="4">
        <v>3</v>
      </c>
      <c r="J47" s="4">
        <v>6</v>
      </c>
      <c r="K47" s="4" t="s">
        <v>30</v>
      </c>
      <c r="L47" s="4">
        <v>1294.56</v>
      </c>
      <c r="M47" s="4">
        <v>1294.56</v>
      </c>
      <c r="N47" s="4" t="s">
        <v>218</v>
      </c>
      <c r="O47" s="4" t="s">
        <v>191</v>
      </c>
      <c r="P47" s="4" t="s">
        <v>33</v>
      </c>
      <c r="Q47" s="4">
        <v>0</v>
      </c>
      <c r="R47" s="7">
        <v>45197</v>
      </c>
      <c r="S47" s="6">
        <v>45342</v>
      </c>
      <c r="T47" s="4" t="s">
        <v>34</v>
      </c>
      <c r="U47" s="4">
        <v>1294.56</v>
      </c>
      <c r="V47" s="4">
        <v>0</v>
      </c>
      <c r="W47" s="4">
        <v>0</v>
      </c>
      <c r="X47" s="4" t="s">
        <v>219</v>
      </c>
      <c r="Y47" s="4" t="s">
        <v>36</v>
      </c>
    </row>
    <row r="48" s="4" customFormat="1" spans="1:25">
      <c r="A48" s="4" t="s">
        <v>220</v>
      </c>
      <c r="B48" s="4" t="s">
        <v>26</v>
      </c>
      <c r="C48" s="4" t="s">
        <v>27</v>
      </c>
      <c r="D48" s="4" t="s">
        <v>221</v>
      </c>
      <c r="E48" s="4" t="s">
        <v>222</v>
      </c>
      <c r="F48" s="6">
        <v>45338</v>
      </c>
      <c r="G48" s="6">
        <v>45339</v>
      </c>
      <c r="H48" s="4">
        <v>1</v>
      </c>
      <c r="I48" s="4">
        <v>1</v>
      </c>
      <c r="J48" s="4">
        <v>1</v>
      </c>
      <c r="K48" s="4" t="s">
        <v>30</v>
      </c>
      <c r="L48" s="4">
        <v>1385.27</v>
      </c>
      <c r="M48" s="4">
        <v>1385.27</v>
      </c>
      <c r="N48" s="4" t="s">
        <v>223</v>
      </c>
      <c r="O48" s="4" t="s">
        <v>191</v>
      </c>
      <c r="P48" s="4" t="s">
        <v>33</v>
      </c>
      <c r="Q48" s="4">
        <v>0</v>
      </c>
      <c r="R48" s="7">
        <v>45235.0000115741</v>
      </c>
      <c r="S48" s="6">
        <v>45342</v>
      </c>
      <c r="T48" s="4" t="s">
        <v>34</v>
      </c>
      <c r="U48" s="4">
        <v>1385.27</v>
      </c>
      <c r="V48" s="4">
        <v>0</v>
      </c>
      <c r="W48" s="4">
        <v>0</v>
      </c>
      <c r="X48" s="4" t="s">
        <v>224</v>
      </c>
      <c r="Y48" s="4" t="s">
        <v>225</v>
      </c>
    </row>
    <row r="49" s="4" customFormat="1" spans="1:25">
      <c r="A49" s="4" t="s">
        <v>226</v>
      </c>
      <c r="B49" s="4" t="s">
        <v>26</v>
      </c>
      <c r="C49" s="4" t="s">
        <v>27</v>
      </c>
      <c r="D49" s="4" t="s">
        <v>227</v>
      </c>
      <c r="E49" s="4" t="s">
        <v>228</v>
      </c>
      <c r="F49" s="6">
        <v>45335</v>
      </c>
      <c r="G49" s="6">
        <v>45339</v>
      </c>
      <c r="H49" s="4">
        <v>2</v>
      </c>
      <c r="I49" s="4">
        <v>4</v>
      </c>
      <c r="J49" s="4">
        <v>8</v>
      </c>
      <c r="K49" s="4" t="s">
        <v>30</v>
      </c>
      <c r="L49" s="4">
        <v>2550</v>
      </c>
      <c r="M49" s="4">
        <v>2550</v>
      </c>
      <c r="N49" s="4" t="s">
        <v>229</v>
      </c>
      <c r="O49" s="4" t="s">
        <v>191</v>
      </c>
      <c r="P49" s="4" t="s">
        <v>33</v>
      </c>
      <c r="Q49" s="4">
        <v>0</v>
      </c>
      <c r="R49" s="7">
        <v>45240.0000115741</v>
      </c>
      <c r="S49" s="6">
        <v>45342</v>
      </c>
      <c r="T49" s="4" t="s">
        <v>34</v>
      </c>
      <c r="U49" s="4">
        <v>2550</v>
      </c>
      <c r="V49" s="4">
        <v>0</v>
      </c>
      <c r="W49" s="4">
        <v>0</v>
      </c>
      <c r="X49" s="4" t="s">
        <v>230</v>
      </c>
      <c r="Y49" s="4" t="s">
        <v>231</v>
      </c>
    </row>
    <row r="50" s="4" customFormat="1" spans="1:25">
      <c r="A50" s="4" t="s">
        <v>232</v>
      </c>
      <c r="B50" s="4" t="s">
        <v>26</v>
      </c>
      <c r="C50" s="4" t="s">
        <v>27</v>
      </c>
      <c r="D50" s="4" t="s">
        <v>233</v>
      </c>
      <c r="E50" s="4" t="s">
        <v>234</v>
      </c>
      <c r="F50" s="6">
        <v>45338</v>
      </c>
      <c r="G50" s="6">
        <v>45339</v>
      </c>
      <c r="H50" s="4">
        <v>1</v>
      </c>
      <c r="I50" s="4">
        <v>1</v>
      </c>
      <c r="J50" s="4">
        <v>1</v>
      </c>
      <c r="K50" s="4" t="s">
        <v>30</v>
      </c>
      <c r="L50" s="4">
        <v>960.88</v>
      </c>
      <c r="M50" s="4">
        <v>960.88</v>
      </c>
      <c r="N50" s="4" t="s">
        <v>235</v>
      </c>
      <c r="O50" s="4" t="s">
        <v>191</v>
      </c>
      <c r="P50" s="4" t="s">
        <v>33</v>
      </c>
      <c r="Q50" s="4">
        <v>0</v>
      </c>
      <c r="R50" s="7">
        <v>45244</v>
      </c>
      <c r="S50" s="6">
        <v>45342</v>
      </c>
      <c r="T50" s="4" t="s">
        <v>34</v>
      </c>
      <c r="U50" s="4">
        <v>960.88</v>
      </c>
      <c r="V50" s="4">
        <v>0</v>
      </c>
      <c r="W50" s="4">
        <v>0</v>
      </c>
      <c r="X50" s="4" t="s">
        <v>236</v>
      </c>
      <c r="Y50" s="4" t="s">
        <v>237</v>
      </c>
    </row>
    <row r="51" s="4" customFormat="1" spans="1:25">
      <c r="A51" s="4" t="s">
        <v>238</v>
      </c>
      <c r="B51" s="4" t="s">
        <v>26</v>
      </c>
      <c r="C51" s="4" t="s">
        <v>27</v>
      </c>
      <c r="D51" s="4" t="s">
        <v>233</v>
      </c>
      <c r="E51" s="4" t="s">
        <v>234</v>
      </c>
      <c r="F51" s="6">
        <v>45338</v>
      </c>
      <c r="G51" s="6">
        <v>45339</v>
      </c>
      <c r="H51" s="4">
        <v>1</v>
      </c>
      <c r="I51" s="4">
        <v>1</v>
      </c>
      <c r="J51" s="4">
        <v>1</v>
      </c>
      <c r="K51" s="4" t="s">
        <v>30</v>
      </c>
      <c r="L51" s="4">
        <v>960.88</v>
      </c>
      <c r="M51" s="4">
        <v>960.88</v>
      </c>
      <c r="N51" s="4" t="s">
        <v>239</v>
      </c>
      <c r="O51" s="4" t="s">
        <v>191</v>
      </c>
      <c r="P51" s="4" t="s">
        <v>33</v>
      </c>
      <c r="Q51" s="4">
        <v>0</v>
      </c>
      <c r="R51" s="7">
        <v>45244.0000115741</v>
      </c>
      <c r="S51" s="6">
        <v>45342</v>
      </c>
      <c r="T51" s="4" t="s">
        <v>34</v>
      </c>
      <c r="U51" s="4">
        <v>960.88</v>
      </c>
      <c r="V51" s="4">
        <v>0</v>
      </c>
      <c r="W51" s="4">
        <v>0</v>
      </c>
      <c r="X51" s="4" t="s">
        <v>240</v>
      </c>
      <c r="Y51" s="4" t="s">
        <v>241</v>
      </c>
    </row>
    <row r="52" s="4" customFormat="1" spans="1:25">
      <c r="A52" s="4" t="s">
        <v>242</v>
      </c>
      <c r="B52" s="4" t="s">
        <v>26</v>
      </c>
      <c r="C52" s="4" t="s">
        <v>27</v>
      </c>
      <c r="D52" s="4" t="s">
        <v>243</v>
      </c>
      <c r="E52" s="4" t="s">
        <v>244</v>
      </c>
      <c r="F52" s="6">
        <v>45338</v>
      </c>
      <c r="G52" s="6">
        <v>45339</v>
      </c>
      <c r="H52" s="4">
        <v>1</v>
      </c>
      <c r="I52" s="4">
        <v>1</v>
      </c>
      <c r="J52" s="4">
        <v>1</v>
      </c>
      <c r="K52" s="4" t="s">
        <v>30</v>
      </c>
      <c r="L52" s="4">
        <v>365.45</v>
      </c>
      <c r="M52" s="4">
        <v>365.45</v>
      </c>
      <c r="N52" s="4" t="s">
        <v>245</v>
      </c>
      <c r="O52" s="4" t="s">
        <v>191</v>
      </c>
      <c r="P52" s="4" t="s">
        <v>33</v>
      </c>
      <c r="Q52" s="4">
        <v>0</v>
      </c>
      <c r="R52" s="7">
        <v>45245</v>
      </c>
      <c r="S52" s="6">
        <v>45342</v>
      </c>
      <c r="T52" s="4" t="s">
        <v>34</v>
      </c>
      <c r="U52" s="4">
        <v>365.45</v>
      </c>
      <c r="V52" s="4">
        <v>0</v>
      </c>
      <c r="W52" s="4">
        <v>0</v>
      </c>
      <c r="X52" s="4" t="s">
        <v>246</v>
      </c>
      <c r="Y52" s="4" t="s">
        <v>36</v>
      </c>
    </row>
    <row r="53" s="4" customFormat="1" spans="1:25">
      <c r="A53" s="4" t="s">
        <v>242</v>
      </c>
      <c r="B53" s="4" t="s">
        <v>26</v>
      </c>
      <c r="C53" s="4" t="s">
        <v>37</v>
      </c>
      <c r="D53" s="4" t="s">
        <v>243</v>
      </c>
      <c r="E53" s="4" t="s">
        <v>244</v>
      </c>
      <c r="F53" s="6">
        <v>45338</v>
      </c>
      <c r="G53" s="6">
        <v>45339</v>
      </c>
      <c r="H53" s="4">
        <v>1</v>
      </c>
      <c r="I53" s="4">
        <v>1</v>
      </c>
      <c r="J53" s="4">
        <v>1</v>
      </c>
      <c r="K53" s="4" t="s">
        <v>30</v>
      </c>
      <c r="L53" s="4">
        <v>-365.45</v>
      </c>
      <c r="M53" s="4">
        <v>-365.45</v>
      </c>
      <c r="N53" s="4" t="s">
        <v>245</v>
      </c>
      <c r="O53" s="4" t="s">
        <v>191</v>
      </c>
      <c r="P53" s="4" t="s">
        <v>33</v>
      </c>
      <c r="Q53" s="4">
        <v>0</v>
      </c>
      <c r="R53" s="7">
        <v>45245</v>
      </c>
      <c r="S53" s="6">
        <v>45342</v>
      </c>
      <c r="T53" s="4" t="s">
        <v>34</v>
      </c>
      <c r="U53" s="4">
        <v>-365.45</v>
      </c>
      <c r="V53" s="4">
        <v>0</v>
      </c>
      <c r="W53" s="4">
        <v>0</v>
      </c>
      <c r="X53" s="4" t="s">
        <v>246</v>
      </c>
      <c r="Y53" s="4" t="s">
        <v>36</v>
      </c>
    </row>
    <row r="54" s="4" customFormat="1" spans="1:25">
      <c r="A54" s="4" t="s">
        <v>238</v>
      </c>
      <c r="B54" s="4" t="s">
        <v>26</v>
      </c>
      <c r="C54" s="4" t="s">
        <v>37</v>
      </c>
      <c r="D54" s="4" t="s">
        <v>233</v>
      </c>
      <c r="E54" s="4" t="s">
        <v>234</v>
      </c>
      <c r="F54" s="6">
        <v>45338</v>
      </c>
      <c r="G54" s="6">
        <v>45339</v>
      </c>
      <c r="H54" s="4">
        <v>1</v>
      </c>
      <c r="I54" s="4">
        <v>1</v>
      </c>
      <c r="J54" s="4">
        <v>1</v>
      </c>
      <c r="K54" s="4" t="s">
        <v>30</v>
      </c>
      <c r="L54" s="4">
        <v>-960.88</v>
      </c>
      <c r="M54" s="4">
        <v>-960.88</v>
      </c>
      <c r="N54" s="4" t="s">
        <v>239</v>
      </c>
      <c r="O54" s="4" t="s">
        <v>191</v>
      </c>
      <c r="P54" s="4" t="s">
        <v>33</v>
      </c>
      <c r="Q54" s="4">
        <v>0</v>
      </c>
      <c r="R54" s="7">
        <v>45244.0000115741</v>
      </c>
      <c r="S54" s="6">
        <v>45342</v>
      </c>
      <c r="T54" s="4" t="s">
        <v>34</v>
      </c>
      <c r="U54" s="4">
        <v>-960.88</v>
      </c>
      <c r="V54" s="4">
        <v>0</v>
      </c>
      <c r="W54" s="4">
        <v>0</v>
      </c>
      <c r="X54" s="4" t="s">
        <v>240</v>
      </c>
      <c r="Y54" s="4" t="s">
        <v>241</v>
      </c>
    </row>
    <row r="55" s="4" customFormat="1" spans="1:25">
      <c r="A55" s="4" t="s">
        <v>232</v>
      </c>
      <c r="B55" s="4" t="s">
        <v>26</v>
      </c>
      <c r="C55" s="4" t="s">
        <v>37</v>
      </c>
      <c r="D55" s="4" t="s">
        <v>233</v>
      </c>
      <c r="E55" s="4" t="s">
        <v>234</v>
      </c>
      <c r="F55" s="6">
        <v>45338</v>
      </c>
      <c r="G55" s="6">
        <v>45339</v>
      </c>
      <c r="H55" s="4">
        <v>1</v>
      </c>
      <c r="I55" s="4">
        <v>1</v>
      </c>
      <c r="J55" s="4">
        <v>1</v>
      </c>
      <c r="K55" s="4" t="s">
        <v>30</v>
      </c>
      <c r="L55" s="4">
        <v>-960.88</v>
      </c>
      <c r="M55" s="4">
        <v>-960.88</v>
      </c>
      <c r="N55" s="4" t="s">
        <v>235</v>
      </c>
      <c r="O55" s="4" t="s">
        <v>191</v>
      </c>
      <c r="P55" s="4" t="s">
        <v>33</v>
      </c>
      <c r="Q55" s="4">
        <v>0</v>
      </c>
      <c r="R55" s="7">
        <v>45244</v>
      </c>
      <c r="S55" s="6">
        <v>45342</v>
      </c>
      <c r="T55" s="4" t="s">
        <v>34</v>
      </c>
      <c r="U55" s="4">
        <v>-960.88</v>
      </c>
      <c r="V55" s="4">
        <v>0</v>
      </c>
      <c r="W55" s="4">
        <v>0</v>
      </c>
      <c r="X55" s="4" t="s">
        <v>236</v>
      </c>
      <c r="Y55" s="4" t="s">
        <v>237</v>
      </c>
    </row>
    <row r="56" s="4" customFormat="1" spans="1:25">
      <c r="A56" s="4" t="s">
        <v>247</v>
      </c>
      <c r="B56" s="4" t="s">
        <v>26</v>
      </c>
      <c r="C56" s="4" t="s">
        <v>27</v>
      </c>
      <c r="D56" s="4" t="s">
        <v>248</v>
      </c>
      <c r="E56" s="4" t="s">
        <v>249</v>
      </c>
      <c r="F56" s="6">
        <v>45336</v>
      </c>
      <c r="G56" s="6">
        <v>45339</v>
      </c>
      <c r="H56" s="4">
        <v>1</v>
      </c>
      <c r="I56" s="4">
        <v>3</v>
      </c>
      <c r="J56" s="4">
        <v>3</v>
      </c>
      <c r="K56" s="4" t="s">
        <v>30</v>
      </c>
      <c r="L56" s="4">
        <v>14270.7</v>
      </c>
      <c r="M56" s="4">
        <v>14270.7</v>
      </c>
      <c r="N56" s="4" t="s">
        <v>250</v>
      </c>
      <c r="O56" s="4" t="s">
        <v>191</v>
      </c>
      <c r="P56" s="4" t="s">
        <v>33</v>
      </c>
      <c r="Q56" s="4">
        <v>0</v>
      </c>
      <c r="R56" s="7">
        <v>45249.0000115741</v>
      </c>
      <c r="S56" s="6">
        <v>45342</v>
      </c>
      <c r="T56" s="4" t="s">
        <v>34</v>
      </c>
      <c r="U56" s="4">
        <v>14270.7</v>
      </c>
      <c r="V56" s="4">
        <v>0</v>
      </c>
      <c r="W56" s="4">
        <v>0</v>
      </c>
      <c r="X56" s="4" t="s">
        <v>251</v>
      </c>
      <c r="Y56" s="4" t="s">
        <v>252</v>
      </c>
    </row>
    <row r="57" s="4" customFormat="1" spans="1:25">
      <c r="A57" s="4" t="s">
        <v>253</v>
      </c>
      <c r="B57" s="4" t="s">
        <v>26</v>
      </c>
      <c r="C57" s="4" t="s">
        <v>27</v>
      </c>
      <c r="D57" s="4" t="s">
        <v>254</v>
      </c>
      <c r="E57" s="4" t="s">
        <v>255</v>
      </c>
      <c r="F57" s="6">
        <v>45337</v>
      </c>
      <c r="G57" s="6">
        <v>45339</v>
      </c>
      <c r="H57" s="4">
        <v>4</v>
      </c>
      <c r="I57" s="4">
        <v>2</v>
      </c>
      <c r="J57" s="4">
        <v>8</v>
      </c>
      <c r="K57" s="4" t="s">
        <v>30</v>
      </c>
      <c r="L57" s="4">
        <v>24027.92</v>
      </c>
      <c r="M57" s="4">
        <v>24027.92</v>
      </c>
      <c r="N57" s="4" t="s">
        <v>256</v>
      </c>
      <c r="O57" s="4" t="s">
        <v>191</v>
      </c>
      <c r="P57" s="4" t="s">
        <v>33</v>
      </c>
      <c r="Q57" s="4">
        <v>0</v>
      </c>
      <c r="R57" s="7">
        <v>45252.0000115741</v>
      </c>
      <c r="S57" s="6">
        <v>45342</v>
      </c>
      <c r="T57" s="4" t="s">
        <v>34</v>
      </c>
      <c r="U57" s="4">
        <v>24027.92</v>
      </c>
      <c r="V57" s="4">
        <v>0</v>
      </c>
      <c r="W57" s="4">
        <v>0</v>
      </c>
      <c r="X57" s="4" t="s">
        <v>257</v>
      </c>
      <c r="Y57" s="4" t="s">
        <v>258</v>
      </c>
    </row>
    <row r="58" s="4" customFormat="1" spans="1:25">
      <c r="A58" s="4" t="s">
        <v>215</v>
      </c>
      <c r="B58" s="4" t="s">
        <v>26</v>
      </c>
      <c r="C58" s="4" t="s">
        <v>37</v>
      </c>
      <c r="D58" s="4" t="s">
        <v>216</v>
      </c>
      <c r="E58" s="4" t="s">
        <v>217</v>
      </c>
      <c r="F58" s="6">
        <v>45336</v>
      </c>
      <c r="G58" s="6">
        <v>45339</v>
      </c>
      <c r="H58" s="4">
        <v>2</v>
      </c>
      <c r="I58" s="4">
        <v>3</v>
      </c>
      <c r="J58" s="4">
        <v>6</v>
      </c>
      <c r="K58" s="4" t="s">
        <v>30</v>
      </c>
      <c r="L58" s="4">
        <v>-1294.56</v>
      </c>
      <c r="M58" s="4">
        <v>-1294.56</v>
      </c>
      <c r="N58" s="4" t="s">
        <v>218</v>
      </c>
      <c r="O58" s="4" t="s">
        <v>191</v>
      </c>
      <c r="P58" s="4" t="s">
        <v>33</v>
      </c>
      <c r="Q58" s="4">
        <v>0</v>
      </c>
      <c r="R58" s="7">
        <v>45197</v>
      </c>
      <c r="S58" s="6">
        <v>45342</v>
      </c>
      <c r="T58" s="4" t="s">
        <v>34</v>
      </c>
      <c r="U58" s="4">
        <v>-1294.56</v>
      </c>
      <c r="V58" s="4">
        <v>0</v>
      </c>
      <c r="W58" s="4">
        <v>0</v>
      </c>
      <c r="X58" s="4" t="s">
        <v>219</v>
      </c>
      <c r="Y58" s="4" t="s">
        <v>36</v>
      </c>
    </row>
    <row r="59" s="4" customFormat="1" spans="1:25">
      <c r="A59" s="4" t="s">
        <v>259</v>
      </c>
      <c r="B59" s="4" t="s">
        <v>26</v>
      </c>
      <c r="C59" s="4" t="s">
        <v>27</v>
      </c>
      <c r="D59" s="4" t="s">
        <v>143</v>
      </c>
      <c r="E59" s="4" t="s">
        <v>260</v>
      </c>
      <c r="F59" s="6">
        <v>45338</v>
      </c>
      <c r="G59" s="6">
        <v>45339</v>
      </c>
      <c r="H59" s="4">
        <v>1</v>
      </c>
      <c r="I59" s="4">
        <v>1</v>
      </c>
      <c r="J59" s="4">
        <v>1</v>
      </c>
      <c r="K59" s="4" t="s">
        <v>30</v>
      </c>
      <c r="L59" s="4">
        <v>364.01</v>
      </c>
      <c r="M59" s="4">
        <v>364.01</v>
      </c>
      <c r="N59" s="4" t="s">
        <v>261</v>
      </c>
      <c r="O59" s="4" t="s">
        <v>191</v>
      </c>
      <c r="P59" s="4" t="s">
        <v>33</v>
      </c>
      <c r="Q59" s="4">
        <v>0</v>
      </c>
      <c r="R59" s="7">
        <v>45277.0000115741</v>
      </c>
      <c r="S59" s="6">
        <v>45342</v>
      </c>
      <c r="T59" s="4" t="s">
        <v>34</v>
      </c>
      <c r="U59" s="4">
        <v>364.01</v>
      </c>
      <c r="V59" s="4">
        <v>0</v>
      </c>
      <c r="W59" s="4">
        <v>0</v>
      </c>
      <c r="X59" s="4" t="s">
        <v>262</v>
      </c>
      <c r="Y59" s="4" t="s">
        <v>263</v>
      </c>
    </row>
    <row r="60" s="4" customFormat="1" spans="1:25">
      <c r="A60" s="4" t="s">
        <v>264</v>
      </c>
      <c r="B60" s="4" t="s">
        <v>26</v>
      </c>
      <c r="C60" s="4" t="s">
        <v>27</v>
      </c>
      <c r="D60" s="4" t="s">
        <v>265</v>
      </c>
      <c r="E60" s="4" t="s">
        <v>266</v>
      </c>
      <c r="F60" s="6">
        <v>45331</v>
      </c>
      <c r="G60" s="6">
        <v>45339</v>
      </c>
      <c r="H60" s="4">
        <v>1</v>
      </c>
      <c r="I60" s="4">
        <v>8</v>
      </c>
      <c r="J60" s="4">
        <v>8</v>
      </c>
      <c r="K60" s="4" t="s">
        <v>30</v>
      </c>
      <c r="L60" s="4">
        <v>13455.36</v>
      </c>
      <c r="M60" s="4">
        <v>13455.36</v>
      </c>
      <c r="N60" s="4" t="s">
        <v>267</v>
      </c>
      <c r="O60" s="4" t="s">
        <v>191</v>
      </c>
      <c r="P60" s="4" t="s">
        <v>33</v>
      </c>
      <c r="Q60" s="4">
        <v>0</v>
      </c>
      <c r="R60" s="7">
        <v>45303</v>
      </c>
      <c r="S60" s="6">
        <v>45342</v>
      </c>
      <c r="T60" s="4" t="s">
        <v>34</v>
      </c>
      <c r="U60" s="4">
        <v>13455.36</v>
      </c>
      <c r="V60" s="4">
        <v>0</v>
      </c>
      <c r="W60" s="4">
        <v>0</v>
      </c>
      <c r="X60" s="4" t="s">
        <v>268</v>
      </c>
      <c r="Y60" s="4" t="s">
        <v>269</v>
      </c>
    </row>
    <row r="61" s="4" customFormat="1" spans="1:25">
      <c r="A61" s="4" t="s">
        <v>270</v>
      </c>
      <c r="B61" s="4" t="s">
        <v>26</v>
      </c>
      <c r="C61" s="4" t="s">
        <v>27</v>
      </c>
      <c r="D61" s="4" t="s">
        <v>133</v>
      </c>
      <c r="E61" s="4" t="s">
        <v>149</v>
      </c>
      <c r="F61" s="6">
        <v>45338</v>
      </c>
      <c r="G61" s="6">
        <v>45339</v>
      </c>
      <c r="H61" s="4">
        <v>1</v>
      </c>
      <c r="I61" s="4">
        <v>1</v>
      </c>
      <c r="J61" s="4">
        <v>1</v>
      </c>
      <c r="K61" s="4" t="s">
        <v>30</v>
      </c>
      <c r="L61" s="4">
        <v>1897.84</v>
      </c>
      <c r="M61" s="4">
        <v>1897.84</v>
      </c>
      <c r="N61" s="4" t="s">
        <v>271</v>
      </c>
      <c r="O61" s="4" t="s">
        <v>191</v>
      </c>
      <c r="P61" s="4" t="s">
        <v>33</v>
      </c>
      <c r="Q61" s="4">
        <v>0</v>
      </c>
      <c r="R61" s="7">
        <v>45309</v>
      </c>
      <c r="S61" s="6">
        <v>45342</v>
      </c>
      <c r="T61" s="4" t="s">
        <v>34</v>
      </c>
      <c r="U61" s="4">
        <v>1897.84</v>
      </c>
      <c r="V61" s="4">
        <v>0</v>
      </c>
      <c r="W61" s="4">
        <v>0</v>
      </c>
      <c r="X61" s="4" t="s">
        <v>272</v>
      </c>
      <c r="Y61" s="4" t="s">
        <v>273</v>
      </c>
    </row>
    <row r="62" s="4" customFormat="1" spans="1:25">
      <c r="A62" s="4" t="s">
        <v>274</v>
      </c>
      <c r="B62" s="4" t="s">
        <v>26</v>
      </c>
      <c r="C62" s="4" t="s">
        <v>27</v>
      </c>
      <c r="D62" s="4" t="s">
        <v>133</v>
      </c>
      <c r="E62" s="4" t="s">
        <v>149</v>
      </c>
      <c r="F62" s="6">
        <v>45338</v>
      </c>
      <c r="G62" s="6">
        <v>45339</v>
      </c>
      <c r="H62" s="4">
        <v>1</v>
      </c>
      <c r="I62" s="4">
        <v>1</v>
      </c>
      <c r="J62" s="4">
        <v>1</v>
      </c>
      <c r="K62" s="4" t="s">
        <v>30</v>
      </c>
      <c r="L62" s="4">
        <v>1894.07</v>
      </c>
      <c r="M62" s="4">
        <v>1894.07</v>
      </c>
      <c r="N62" s="4" t="s">
        <v>275</v>
      </c>
      <c r="O62" s="4" t="s">
        <v>191</v>
      </c>
      <c r="P62" s="4" t="s">
        <v>33</v>
      </c>
      <c r="Q62" s="4">
        <v>0</v>
      </c>
      <c r="R62" s="7">
        <v>45316</v>
      </c>
      <c r="S62" s="6">
        <v>45342</v>
      </c>
      <c r="T62" s="4" t="s">
        <v>34</v>
      </c>
      <c r="U62" s="4">
        <v>1894.07</v>
      </c>
      <c r="V62" s="4">
        <v>0</v>
      </c>
      <c r="W62" s="4">
        <v>0</v>
      </c>
      <c r="X62" s="4" t="s">
        <v>276</v>
      </c>
      <c r="Y62" s="4" t="s">
        <v>277</v>
      </c>
    </row>
    <row r="63" s="4" customFormat="1" spans="1:25">
      <c r="A63" s="4" t="s">
        <v>278</v>
      </c>
      <c r="B63" s="4" t="s">
        <v>26</v>
      </c>
      <c r="C63" s="4" t="s">
        <v>27</v>
      </c>
      <c r="D63" s="4" t="s">
        <v>243</v>
      </c>
      <c r="E63" s="4" t="s">
        <v>244</v>
      </c>
      <c r="F63" s="6">
        <v>45338</v>
      </c>
      <c r="G63" s="6">
        <v>45339</v>
      </c>
      <c r="H63" s="4">
        <v>1</v>
      </c>
      <c r="I63" s="4">
        <v>1</v>
      </c>
      <c r="J63" s="4">
        <v>1</v>
      </c>
      <c r="K63" s="4" t="s">
        <v>30</v>
      </c>
      <c r="L63" s="4">
        <v>365.45</v>
      </c>
      <c r="M63" s="4">
        <v>365.45</v>
      </c>
      <c r="N63" s="4" t="s">
        <v>279</v>
      </c>
      <c r="O63" s="4" t="s">
        <v>191</v>
      </c>
      <c r="P63" s="4" t="s">
        <v>33</v>
      </c>
      <c r="Q63" s="4">
        <v>0</v>
      </c>
      <c r="R63" s="7">
        <v>45245.0000115741</v>
      </c>
      <c r="S63" s="6">
        <v>45342</v>
      </c>
      <c r="T63" s="4" t="s">
        <v>34</v>
      </c>
      <c r="U63" s="4">
        <v>365.45</v>
      </c>
      <c r="V63" s="4">
        <v>0</v>
      </c>
      <c r="W63" s="4">
        <v>0</v>
      </c>
      <c r="X63" s="4" t="s">
        <v>280</v>
      </c>
      <c r="Y63" s="4" t="s">
        <v>36</v>
      </c>
    </row>
    <row r="64" s="4" customFormat="1" spans="1:25">
      <c r="A64" s="4" t="s">
        <v>281</v>
      </c>
      <c r="B64" s="4" t="s">
        <v>26</v>
      </c>
      <c r="C64" s="4" t="s">
        <v>27</v>
      </c>
      <c r="D64" s="4" t="s">
        <v>182</v>
      </c>
      <c r="E64" s="4" t="s">
        <v>183</v>
      </c>
      <c r="F64" s="6">
        <v>45338</v>
      </c>
      <c r="G64" s="6">
        <v>45339</v>
      </c>
      <c r="H64" s="4">
        <v>1</v>
      </c>
      <c r="I64" s="4">
        <v>1</v>
      </c>
      <c r="J64" s="4">
        <v>1</v>
      </c>
      <c r="K64" s="4" t="s">
        <v>30</v>
      </c>
      <c r="L64" s="4">
        <v>977.2</v>
      </c>
      <c r="M64" s="4">
        <v>977.2</v>
      </c>
      <c r="N64" s="4" t="s">
        <v>282</v>
      </c>
      <c r="O64" s="4" t="s">
        <v>191</v>
      </c>
      <c r="P64" s="4" t="s">
        <v>33</v>
      </c>
      <c r="Q64" s="4">
        <v>0</v>
      </c>
      <c r="R64" s="7">
        <v>45320</v>
      </c>
      <c r="S64" s="6">
        <v>45342</v>
      </c>
      <c r="T64" s="4" t="s">
        <v>34</v>
      </c>
      <c r="U64" s="4">
        <v>977.2</v>
      </c>
      <c r="V64" s="4">
        <v>0</v>
      </c>
      <c r="W64" s="4">
        <v>0</v>
      </c>
      <c r="X64" s="4" t="s">
        <v>283</v>
      </c>
      <c r="Y64" s="4" t="s">
        <v>284</v>
      </c>
    </row>
    <row r="65" s="4" customFormat="1" spans="1:25">
      <c r="A65" s="4" t="s">
        <v>285</v>
      </c>
      <c r="B65" s="4" t="s">
        <v>26</v>
      </c>
      <c r="C65" s="4" t="s">
        <v>27</v>
      </c>
      <c r="D65" s="4" t="s">
        <v>133</v>
      </c>
      <c r="E65" s="4" t="s">
        <v>149</v>
      </c>
      <c r="F65" s="6">
        <v>45338</v>
      </c>
      <c r="G65" s="6">
        <v>45339</v>
      </c>
      <c r="H65" s="4">
        <v>2</v>
      </c>
      <c r="I65" s="4">
        <v>1</v>
      </c>
      <c r="J65" s="4">
        <v>2</v>
      </c>
      <c r="K65" s="4" t="s">
        <v>30</v>
      </c>
      <c r="L65" s="4">
        <v>3843.64</v>
      </c>
      <c r="M65" s="4">
        <v>3843.64</v>
      </c>
      <c r="N65" s="4" t="s">
        <v>286</v>
      </c>
      <c r="O65" s="4" t="s">
        <v>191</v>
      </c>
      <c r="P65" s="4" t="s">
        <v>33</v>
      </c>
      <c r="Q65" s="4">
        <v>0</v>
      </c>
      <c r="R65" s="7">
        <v>45320</v>
      </c>
      <c r="S65" s="6">
        <v>45342</v>
      </c>
      <c r="T65" s="4" t="s">
        <v>34</v>
      </c>
      <c r="U65" s="4">
        <v>3843.64</v>
      </c>
      <c r="V65" s="4">
        <v>0</v>
      </c>
      <c r="W65" s="4">
        <v>0</v>
      </c>
      <c r="X65" s="4" t="s">
        <v>287</v>
      </c>
      <c r="Y65" s="4" t="s">
        <v>288</v>
      </c>
    </row>
    <row r="66" s="4" customFormat="1" spans="1:25">
      <c r="A66" s="4" t="s">
        <v>264</v>
      </c>
      <c r="B66" s="4" t="s">
        <v>26</v>
      </c>
      <c r="C66" s="4" t="s">
        <v>37</v>
      </c>
      <c r="D66" s="4" t="s">
        <v>265</v>
      </c>
      <c r="E66" s="4" t="s">
        <v>266</v>
      </c>
      <c r="F66" s="6">
        <v>45331</v>
      </c>
      <c r="G66" s="6">
        <v>45339</v>
      </c>
      <c r="H66" s="4">
        <v>1</v>
      </c>
      <c r="I66" s="4">
        <v>8</v>
      </c>
      <c r="J66" s="4">
        <v>8</v>
      </c>
      <c r="K66" s="4" t="s">
        <v>30</v>
      </c>
      <c r="L66" s="4">
        <v>-13455.36</v>
      </c>
      <c r="M66" s="4">
        <v>-13455.36</v>
      </c>
      <c r="N66" s="4" t="s">
        <v>267</v>
      </c>
      <c r="O66" s="4" t="s">
        <v>191</v>
      </c>
      <c r="P66" s="4" t="s">
        <v>33</v>
      </c>
      <c r="Q66" s="4">
        <v>0</v>
      </c>
      <c r="R66" s="7">
        <v>45303</v>
      </c>
      <c r="S66" s="6">
        <v>45342</v>
      </c>
      <c r="T66" s="4" t="s">
        <v>34</v>
      </c>
      <c r="U66" s="4">
        <v>-13455.36</v>
      </c>
      <c r="V66" s="4">
        <v>0</v>
      </c>
      <c r="W66" s="4">
        <v>0</v>
      </c>
      <c r="X66" s="4" t="s">
        <v>268</v>
      </c>
      <c r="Y66" s="4" t="s">
        <v>269</v>
      </c>
    </row>
    <row r="67" s="4" customFormat="1" spans="1:25">
      <c r="A67" s="4" t="s">
        <v>289</v>
      </c>
      <c r="B67" s="4" t="s">
        <v>26</v>
      </c>
      <c r="C67" s="4" t="s">
        <v>27</v>
      </c>
      <c r="D67" s="4" t="s">
        <v>133</v>
      </c>
      <c r="E67" s="4" t="s">
        <v>290</v>
      </c>
      <c r="F67" s="6">
        <v>45338</v>
      </c>
      <c r="G67" s="6">
        <v>45339</v>
      </c>
      <c r="H67" s="4">
        <v>2</v>
      </c>
      <c r="I67" s="4">
        <v>1</v>
      </c>
      <c r="J67" s="4">
        <v>2</v>
      </c>
      <c r="K67" s="4" t="s">
        <v>30</v>
      </c>
      <c r="L67" s="4">
        <v>4056.46</v>
      </c>
      <c r="M67" s="4">
        <v>4056.46</v>
      </c>
      <c r="N67" s="4" t="s">
        <v>291</v>
      </c>
      <c r="O67" s="4" t="s">
        <v>191</v>
      </c>
      <c r="P67" s="4" t="s">
        <v>33</v>
      </c>
      <c r="Q67" s="4">
        <v>0</v>
      </c>
      <c r="R67" s="7">
        <v>45321</v>
      </c>
      <c r="S67" s="6">
        <v>45342</v>
      </c>
      <c r="T67" s="4" t="s">
        <v>34</v>
      </c>
      <c r="U67" s="4">
        <v>4056.46</v>
      </c>
      <c r="V67" s="4">
        <v>0</v>
      </c>
      <c r="W67" s="4">
        <v>0</v>
      </c>
      <c r="X67" s="4" t="s">
        <v>292</v>
      </c>
      <c r="Y67" s="4" t="s">
        <v>293</v>
      </c>
    </row>
    <row r="68" s="4" customFormat="1" spans="1:25">
      <c r="A68" s="4" t="s">
        <v>294</v>
      </c>
      <c r="B68" s="4" t="s">
        <v>26</v>
      </c>
      <c r="C68" s="4" t="s">
        <v>27</v>
      </c>
      <c r="D68" s="4" t="s">
        <v>133</v>
      </c>
      <c r="E68" s="4" t="s">
        <v>149</v>
      </c>
      <c r="F68" s="6">
        <v>45338</v>
      </c>
      <c r="G68" s="6">
        <v>45339</v>
      </c>
      <c r="H68" s="4">
        <v>1</v>
      </c>
      <c r="I68" s="4">
        <v>1</v>
      </c>
      <c r="J68" s="4">
        <v>1</v>
      </c>
      <c r="K68" s="4" t="s">
        <v>30</v>
      </c>
      <c r="L68" s="4">
        <v>1906.99</v>
      </c>
      <c r="M68" s="4">
        <v>1906.99</v>
      </c>
      <c r="N68" s="4" t="s">
        <v>295</v>
      </c>
      <c r="O68" s="4" t="s">
        <v>191</v>
      </c>
      <c r="P68" s="4" t="s">
        <v>33</v>
      </c>
      <c r="Q68" s="4">
        <v>0</v>
      </c>
      <c r="R68" s="7">
        <v>45322.0000115741</v>
      </c>
      <c r="S68" s="6">
        <v>45342</v>
      </c>
      <c r="T68" s="4" t="s">
        <v>34</v>
      </c>
      <c r="U68" s="4">
        <v>1906.99</v>
      </c>
      <c r="V68" s="4">
        <v>0</v>
      </c>
      <c r="W68" s="4">
        <v>0</v>
      </c>
      <c r="X68" s="4" t="s">
        <v>296</v>
      </c>
      <c r="Y68" s="4" t="s">
        <v>297</v>
      </c>
    </row>
    <row r="69" s="4" customFormat="1" spans="1:25">
      <c r="A69" s="4" t="s">
        <v>298</v>
      </c>
      <c r="B69" s="4" t="s">
        <v>26</v>
      </c>
      <c r="C69" s="4" t="s">
        <v>27</v>
      </c>
      <c r="D69" s="4" t="s">
        <v>299</v>
      </c>
      <c r="E69" s="4" t="s">
        <v>300</v>
      </c>
      <c r="F69" s="6">
        <v>45336</v>
      </c>
      <c r="G69" s="6">
        <v>45339</v>
      </c>
      <c r="H69" s="4">
        <v>1</v>
      </c>
      <c r="I69" s="4">
        <v>3</v>
      </c>
      <c r="J69" s="4">
        <v>3</v>
      </c>
      <c r="K69" s="4" t="s">
        <v>30</v>
      </c>
      <c r="L69" s="4">
        <v>5409.18</v>
      </c>
      <c r="M69" s="4">
        <v>5409.18</v>
      </c>
      <c r="N69" s="4" t="s">
        <v>301</v>
      </c>
      <c r="O69" s="4" t="s">
        <v>191</v>
      </c>
      <c r="P69" s="4" t="s">
        <v>33</v>
      </c>
      <c r="Q69" s="4">
        <v>0</v>
      </c>
      <c r="R69" s="7">
        <v>45324.0000115741</v>
      </c>
      <c r="S69" s="6">
        <v>45342</v>
      </c>
      <c r="T69" s="4" t="s">
        <v>34</v>
      </c>
      <c r="U69" s="4">
        <v>5409.18</v>
      </c>
      <c r="V69" s="4">
        <v>0</v>
      </c>
      <c r="W69" s="4">
        <v>0</v>
      </c>
      <c r="X69" s="4" t="s">
        <v>302</v>
      </c>
      <c r="Y69" s="4" t="s">
        <v>303</v>
      </c>
    </row>
    <row r="70" s="4" customFormat="1" spans="1:25">
      <c r="A70" s="4" t="s">
        <v>304</v>
      </c>
      <c r="B70" s="4" t="s">
        <v>26</v>
      </c>
      <c r="C70" s="4" t="s">
        <v>27</v>
      </c>
      <c r="D70" s="4" t="s">
        <v>305</v>
      </c>
      <c r="E70" s="4" t="s">
        <v>306</v>
      </c>
      <c r="F70" s="6">
        <v>45338</v>
      </c>
      <c r="G70" s="6">
        <v>45339</v>
      </c>
      <c r="H70" s="4">
        <v>1</v>
      </c>
      <c r="I70" s="4">
        <v>1</v>
      </c>
      <c r="J70" s="4">
        <v>1</v>
      </c>
      <c r="K70" s="4" t="s">
        <v>30</v>
      </c>
      <c r="L70" s="4">
        <v>692.76</v>
      </c>
      <c r="M70" s="4">
        <v>692.76</v>
      </c>
      <c r="N70" s="4" t="s">
        <v>307</v>
      </c>
      <c r="O70" s="4" t="s">
        <v>191</v>
      </c>
      <c r="P70" s="4" t="s">
        <v>33</v>
      </c>
      <c r="Q70" s="4">
        <v>0</v>
      </c>
      <c r="R70" s="7">
        <v>45328</v>
      </c>
      <c r="S70" s="6">
        <v>45342</v>
      </c>
      <c r="T70" s="4" t="s">
        <v>34</v>
      </c>
      <c r="U70" s="4">
        <v>692.76</v>
      </c>
      <c r="V70" s="4">
        <v>0</v>
      </c>
      <c r="W70" s="4">
        <v>0</v>
      </c>
      <c r="X70" s="4" t="s">
        <v>308</v>
      </c>
      <c r="Y70" s="4" t="s">
        <v>309</v>
      </c>
    </row>
    <row r="71" s="4" customFormat="1" spans="1:25">
      <c r="A71" s="4" t="s">
        <v>310</v>
      </c>
      <c r="B71" s="4" t="s">
        <v>26</v>
      </c>
      <c r="C71" s="4" t="s">
        <v>27</v>
      </c>
      <c r="D71" s="4" t="s">
        <v>299</v>
      </c>
      <c r="E71" s="4" t="s">
        <v>311</v>
      </c>
      <c r="F71" s="6">
        <v>45337</v>
      </c>
      <c r="G71" s="6">
        <v>45339</v>
      </c>
      <c r="H71" s="4">
        <v>2</v>
      </c>
      <c r="I71" s="4">
        <v>2</v>
      </c>
      <c r="J71" s="4">
        <v>4</v>
      </c>
      <c r="K71" s="4" t="s">
        <v>30</v>
      </c>
      <c r="L71" s="4">
        <v>5166.04</v>
      </c>
      <c r="M71" s="4">
        <v>5166.04</v>
      </c>
      <c r="N71" s="4" t="s">
        <v>312</v>
      </c>
      <c r="O71" s="4" t="s">
        <v>191</v>
      </c>
      <c r="P71" s="4" t="s">
        <v>33</v>
      </c>
      <c r="Q71" s="4">
        <v>0</v>
      </c>
      <c r="R71" s="7">
        <v>45329.0000115741</v>
      </c>
      <c r="S71" s="6">
        <v>45342</v>
      </c>
      <c r="T71" s="4" t="s">
        <v>34</v>
      </c>
      <c r="U71" s="4">
        <v>5166.04</v>
      </c>
      <c r="V71" s="4">
        <v>0</v>
      </c>
      <c r="W71" s="4">
        <v>0</v>
      </c>
      <c r="X71" s="4" t="s">
        <v>313</v>
      </c>
      <c r="Y71" s="4" t="s">
        <v>314</v>
      </c>
    </row>
    <row r="72" s="4" customFormat="1" spans="1:25">
      <c r="A72" s="4" t="s">
        <v>315</v>
      </c>
      <c r="B72" s="4" t="s">
        <v>26</v>
      </c>
      <c r="C72" s="4" t="s">
        <v>27</v>
      </c>
      <c r="D72" s="4" t="s">
        <v>182</v>
      </c>
      <c r="E72" s="4" t="s">
        <v>183</v>
      </c>
      <c r="F72" s="6">
        <v>45337</v>
      </c>
      <c r="G72" s="6">
        <v>45339</v>
      </c>
      <c r="H72" s="4">
        <v>1</v>
      </c>
      <c r="I72" s="4">
        <v>2</v>
      </c>
      <c r="J72" s="4">
        <v>2</v>
      </c>
      <c r="K72" s="4" t="s">
        <v>30</v>
      </c>
      <c r="L72" s="4">
        <v>2169.2</v>
      </c>
      <c r="M72" s="4">
        <v>2169.2</v>
      </c>
      <c r="N72" s="4" t="s">
        <v>316</v>
      </c>
      <c r="O72" s="4" t="s">
        <v>191</v>
      </c>
      <c r="P72" s="4" t="s">
        <v>33</v>
      </c>
      <c r="Q72" s="4">
        <v>0</v>
      </c>
      <c r="R72" s="7">
        <v>45330</v>
      </c>
      <c r="S72" s="6">
        <v>45342</v>
      </c>
      <c r="T72" s="4" t="s">
        <v>34</v>
      </c>
      <c r="U72" s="4">
        <v>2169.2</v>
      </c>
      <c r="V72" s="4">
        <v>0</v>
      </c>
      <c r="W72" s="4">
        <v>0</v>
      </c>
      <c r="X72" s="4" t="s">
        <v>317</v>
      </c>
      <c r="Y72" s="4" t="s">
        <v>318</v>
      </c>
    </row>
    <row r="73" s="4" customFormat="1" spans="1:25">
      <c r="A73" s="4" t="s">
        <v>319</v>
      </c>
      <c r="B73" s="4" t="s">
        <v>26</v>
      </c>
      <c r="C73" s="4" t="s">
        <v>27</v>
      </c>
      <c r="D73" s="4" t="s">
        <v>133</v>
      </c>
      <c r="E73" s="4" t="s">
        <v>149</v>
      </c>
      <c r="F73" s="6">
        <v>45338</v>
      </c>
      <c r="G73" s="6">
        <v>45339</v>
      </c>
      <c r="H73" s="4">
        <v>1</v>
      </c>
      <c r="I73" s="4">
        <v>1</v>
      </c>
      <c r="J73" s="4">
        <v>1</v>
      </c>
      <c r="K73" s="4" t="s">
        <v>30</v>
      </c>
      <c r="L73" s="4">
        <v>1767.9</v>
      </c>
      <c r="M73" s="4">
        <v>1767.9</v>
      </c>
      <c r="N73" s="4" t="s">
        <v>320</v>
      </c>
      <c r="O73" s="4" t="s">
        <v>191</v>
      </c>
      <c r="P73" s="4" t="s">
        <v>33</v>
      </c>
      <c r="Q73" s="4">
        <v>0</v>
      </c>
      <c r="R73" s="7">
        <v>45330</v>
      </c>
      <c r="S73" s="6">
        <v>45342</v>
      </c>
      <c r="T73" s="4" t="s">
        <v>34</v>
      </c>
      <c r="U73" s="4">
        <v>1767.9</v>
      </c>
      <c r="V73" s="4">
        <v>0</v>
      </c>
      <c r="W73" s="4">
        <v>0</v>
      </c>
      <c r="X73" s="4" t="s">
        <v>321</v>
      </c>
      <c r="Y73" s="4" t="s">
        <v>322</v>
      </c>
    </row>
    <row r="74" s="4" customFormat="1" spans="1:25">
      <c r="A74" s="4" t="s">
        <v>285</v>
      </c>
      <c r="B74" s="4" t="s">
        <v>26</v>
      </c>
      <c r="C74" s="4" t="s">
        <v>37</v>
      </c>
      <c r="D74" s="4" t="s">
        <v>133</v>
      </c>
      <c r="E74" s="4" t="s">
        <v>149</v>
      </c>
      <c r="F74" s="6">
        <v>45338</v>
      </c>
      <c r="G74" s="6">
        <v>45339</v>
      </c>
      <c r="H74" s="4">
        <v>2</v>
      </c>
      <c r="I74" s="4">
        <v>1</v>
      </c>
      <c r="J74" s="4">
        <v>2</v>
      </c>
      <c r="K74" s="4" t="s">
        <v>30</v>
      </c>
      <c r="L74" s="4">
        <v>-3843.64</v>
      </c>
      <c r="M74" s="4">
        <v>-3843.64</v>
      </c>
      <c r="N74" s="4" t="s">
        <v>286</v>
      </c>
      <c r="O74" s="4" t="s">
        <v>191</v>
      </c>
      <c r="P74" s="4" t="s">
        <v>33</v>
      </c>
      <c r="Q74" s="4">
        <v>0</v>
      </c>
      <c r="R74" s="7">
        <v>45320</v>
      </c>
      <c r="S74" s="6">
        <v>45342</v>
      </c>
      <c r="T74" s="4" t="s">
        <v>34</v>
      </c>
      <c r="U74" s="4">
        <v>-3843.64</v>
      </c>
      <c r="V74" s="4">
        <v>0</v>
      </c>
      <c r="W74" s="4">
        <v>0</v>
      </c>
      <c r="X74" s="4" t="s">
        <v>287</v>
      </c>
      <c r="Y74" s="4" t="s">
        <v>288</v>
      </c>
    </row>
    <row r="75" s="4" customFormat="1" spans="1:25">
      <c r="A75" s="4" t="s">
        <v>323</v>
      </c>
      <c r="B75" s="4" t="s">
        <v>26</v>
      </c>
      <c r="C75" s="4" t="s">
        <v>27</v>
      </c>
      <c r="D75" s="4" t="s">
        <v>133</v>
      </c>
      <c r="E75" s="4" t="s">
        <v>149</v>
      </c>
      <c r="F75" s="6">
        <v>45338</v>
      </c>
      <c r="G75" s="6">
        <v>45339</v>
      </c>
      <c r="H75" s="4">
        <v>1</v>
      </c>
      <c r="I75" s="4">
        <v>1</v>
      </c>
      <c r="J75" s="4">
        <v>1</v>
      </c>
      <c r="K75" s="4" t="s">
        <v>30</v>
      </c>
      <c r="L75" s="4">
        <v>1766.17</v>
      </c>
      <c r="M75" s="4">
        <v>1766.17</v>
      </c>
      <c r="N75" s="4" t="s">
        <v>324</v>
      </c>
      <c r="O75" s="4" t="s">
        <v>191</v>
      </c>
      <c r="P75" s="4" t="s">
        <v>33</v>
      </c>
      <c r="Q75" s="4">
        <v>0</v>
      </c>
      <c r="R75" s="7">
        <v>45333.0000115741</v>
      </c>
      <c r="S75" s="6">
        <v>45342</v>
      </c>
      <c r="T75" s="4" t="s">
        <v>34</v>
      </c>
      <c r="U75" s="4">
        <v>1766.17</v>
      </c>
      <c r="V75" s="4">
        <v>0</v>
      </c>
      <c r="W75" s="4">
        <v>0</v>
      </c>
      <c r="X75" s="4" t="s">
        <v>325</v>
      </c>
      <c r="Y75" s="4" t="s">
        <v>326</v>
      </c>
    </row>
    <row r="76" s="4" customFormat="1" spans="1:25">
      <c r="A76" s="4" t="s">
        <v>327</v>
      </c>
      <c r="B76" s="4" t="s">
        <v>26</v>
      </c>
      <c r="C76" s="4" t="s">
        <v>27</v>
      </c>
      <c r="D76" s="4" t="s">
        <v>328</v>
      </c>
      <c r="E76" s="4" t="s">
        <v>329</v>
      </c>
      <c r="F76" s="6">
        <v>45338</v>
      </c>
      <c r="G76" s="6">
        <v>45339</v>
      </c>
      <c r="H76" s="4">
        <v>1</v>
      </c>
      <c r="I76" s="4">
        <v>1</v>
      </c>
      <c r="J76" s="4">
        <v>1</v>
      </c>
      <c r="K76" s="4" t="s">
        <v>30</v>
      </c>
      <c r="L76" s="4">
        <v>539.6</v>
      </c>
      <c r="M76" s="4">
        <v>539.6</v>
      </c>
      <c r="N76" s="4" t="s">
        <v>330</v>
      </c>
      <c r="O76" s="4" t="s">
        <v>191</v>
      </c>
      <c r="P76" s="4" t="s">
        <v>33</v>
      </c>
      <c r="Q76" s="4">
        <v>0</v>
      </c>
      <c r="R76" s="7">
        <v>45333</v>
      </c>
      <c r="S76" s="6">
        <v>45342</v>
      </c>
      <c r="T76" s="4" t="s">
        <v>34</v>
      </c>
      <c r="U76" s="4">
        <v>539.6</v>
      </c>
      <c r="V76" s="4">
        <v>0</v>
      </c>
      <c r="W76" s="4">
        <v>0</v>
      </c>
      <c r="X76" s="4" t="s">
        <v>331</v>
      </c>
      <c r="Y76" s="4" t="s">
        <v>332</v>
      </c>
    </row>
    <row r="77" s="4" customFormat="1" spans="1:25">
      <c r="A77" s="4" t="s">
        <v>333</v>
      </c>
      <c r="B77" s="4" t="s">
        <v>26</v>
      </c>
      <c r="C77" s="4" t="s">
        <v>27</v>
      </c>
      <c r="D77" s="4" t="s">
        <v>133</v>
      </c>
      <c r="E77" s="4" t="s">
        <v>290</v>
      </c>
      <c r="F77" s="6">
        <v>45338</v>
      </c>
      <c r="G77" s="6">
        <v>45339</v>
      </c>
      <c r="H77" s="4">
        <v>1</v>
      </c>
      <c r="I77" s="4">
        <v>1</v>
      </c>
      <c r="J77" s="4">
        <v>1</v>
      </c>
      <c r="K77" s="4" t="s">
        <v>30</v>
      </c>
      <c r="L77" s="4">
        <v>1973.13</v>
      </c>
      <c r="M77" s="4">
        <v>1973.13</v>
      </c>
      <c r="N77" s="4" t="s">
        <v>334</v>
      </c>
      <c r="O77" s="4" t="s">
        <v>191</v>
      </c>
      <c r="P77" s="4" t="s">
        <v>33</v>
      </c>
      <c r="Q77" s="4">
        <v>0</v>
      </c>
      <c r="R77" s="7">
        <v>45335.0000115741</v>
      </c>
      <c r="S77" s="6">
        <v>45342</v>
      </c>
      <c r="T77" s="4" t="s">
        <v>34</v>
      </c>
      <c r="U77" s="4">
        <v>1973.13</v>
      </c>
      <c r="V77" s="4">
        <v>0</v>
      </c>
      <c r="W77" s="4">
        <v>0</v>
      </c>
      <c r="X77" s="4" t="s">
        <v>335</v>
      </c>
      <c r="Y77" s="4" t="s">
        <v>336</v>
      </c>
    </row>
    <row r="78" s="4" customFormat="1" spans="1:25">
      <c r="A78" s="4" t="s">
        <v>337</v>
      </c>
      <c r="B78" s="4" t="s">
        <v>26</v>
      </c>
      <c r="C78" s="4" t="s">
        <v>27</v>
      </c>
      <c r="D78" s="4" t="s">
        <v>182</v>
      </c>
      <c r="E78" s="4" t="s">
        <v>183</v>
      </c>
      <c r="F78" s="6">
        <v>45338</v>
      </c>
      <c r="G78" s="6">
        <v>45339</v>
      </c>
      <c r="H78" s="4">
        <v>1</v>
      </c>
      <c r="I78" s="4">
        <v>1</v>
      </c>
      <c r="J78" s="4">
        <v>1</v>
      </c>
      <c r="K78" s="4" t="s">
        <v>30</v>
      </c>
      <c r="L78" s="4">
        <v>1137.59</v>
      </c>
      <c r="M78" s="4">
        <v>1137.59</v>
      </c>
      <c r="N78" s="4" t="s">
        <v>338</v>
      </c>
      <c r="O78" s="4" t="s">
        <v>191</v>
      </c>
      <c r="P78" s="4" t="s">
        <v>33</v>
      </c>
      <c r="Q78" s="4">
        <v>0</v>
      </c>
      <c r="R78" s="7">
        <v>45336.0000115741</v>
      </c>
      <c r="S78" s="6">
        <v>45342</v>
      </c>
      <c r="T78" s="4" t="s">
        <v>34</v>
      </c>
      <c r="U78" s="4">
        <v>1137.59</v>
      </c>
      <c r="V78" s="4">
        <v>0</v>
      </c>
      <c r="W78" s="4">
        <v>0</v>
      </c>
      <c r="X78" s="4" t="s">
        <v>339</v>
      </c>
      <c r="Y78" s="4" t="s">
        <v>340</v>
      </c>
    </row>
    <row r="79" s="4" customFormat="1" spans="1:25">
      <c r="A79" s="4" t="s">
        <v>341</v>
      </c>
      <c r="B79" s="4" t="s">
        <v>26</v>
      </c>
      <c r="C79" s="4" t="s">
        <v>27</v>
      </c>
      <c r="D79" s="4" t="s">
        <v>299</v>
      </c>
      <c r="E79" s="4" t="s">
        <v>311</v>
      </c>
      <c r="F79" s="6">
        <v>45338</v>
      </c>
      <c r="G79" s="6">
        <v>45339</v>
      </c>
      <c r="H79" s="4">
        <v>2</v>
      </c>
      <c r="I79" s="4">
        <v>1</v>
      </c>
      <c r="J79" s="4">
        <v>2</v>
      </c>
      <c r="K79" s="4" t="s">
        <v>30</v>
      </c>
      <c r="L79" s="4">
        <v>2576.6</v>
      </c>
      <c r="M79" s="4">
        <v>2576.6</v>
      </c>
      <c r="N79" s="4" t="s">
        <v>342</v>
      </c>
      <c r="O79" s="4" t="s">
        <v>191</v>
      </c>
      <c r="P79" s="4" t="s">
        <v>33</v>
      </c>
      <c r="Q79" s="4">
        <v>0</v>
      </c>
      <c r="R79" s="7">
        <v>45338.0000115741</v>
      </c>
      <c r="S79" s="6">
        <v>45342</v>
      </c>
      <c r="T79" s="4" t="s">
        <v>34</v>
      </c>
      <c r="U79" s="4">
        <v>2576.6</v>
      </c>
      <c r="V79" s="4">
        <v>0</v>
      </c>
      <c r="W79" s="4">
        <v>0</v>
      </c>
      <c r="X79" s="4" t="s">
        <v>343</v>
      </c>
      <c r="Y79" s="4" t="s">
        <v>344</v>
      </c>
    </row>
    <row r="80" s="4" customFormat="1" spans="1:25">
      <c r="A80" s="4" t="s">
        <v>345</v>
      </c>
      <c r="B80" s="4" t="s">
        <v>26</v>
      </c>
      <c r="C80" s="4" t="s">
        <v>27</v>
      </c>
      <c r="D80" s="4" t="s">
        <v>346</v>
      </c>
      <c r="E80" s="4" t="s">
        <v>154</v>
      </c>
      <c r="F80" s="6">
        <v>45338</v>
      </c>
      <c r="G80" s="6">
        <v>45339</v>
      </c>
      <c r="H80" s="4">
        <v>2</v>
      </c>
      <c r="I80" s="4">
        <v>1</v>
      </c>
      <c r="J80" s="4">
        <v>2</v>
      </c>
      <c r="K80" s="4" t="s">
        <v>30</v>
      </c>
      <c r="L80" s="4">
        <v>1119.42</v>
      </c>
      <c r="M80" s="4">
        <v>1119.42</v>
      </c>
      <c r="N80" s="4" t="s">
        <v>347</v>
      </c>
      <c r="O80" s="4" t="s">
        <v>191</v>
      </c>
      <c r="P80" s="4" t="s">
        <v>33</v>
      </c>
      <c r="Q80" s="4">
        <v>0</v>
      </c>
      <c r="R80" s="7">
        <v>45338</v>
      </c>
      <c r="S80" s="6">
        <v>45342</v>
      </c>
      <c r="T80" s="4" t="s">
        <v>34</v>
      </c>
      <c r="U80" s="4">
        <v>1119.42</v>
      </c>
      <c r="V80" s="4">
        <v>0</v>
      </c>
      <c r="W80" s="4">
        <v>0</v>
      </c>
      <c r="X80" s="4" t="s">
        <v>348</v>
      </c>
      <c r="Y80" s="4" t="s">
        <v>349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74"/>
  <sheetViews>
    <sheetView tabSelected="1" topLeftCell="A55" workbookViewId="0">
      <selection activeCell="E71" sqref="E71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350</v>
      </c>
    </row>
    <row r="2" s="4" customFormat="1" hidden="1" spans="1:9">
      <c r="A2" s="5">
        <v>999224304765335</v>
      </c>
      <c r="B2" s="6">
        <v>45337</v>
      </c>
      <c r="C2" s="6">
        <v>45338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999226069797610</v>
      </c>
      <c r="B3" s="6">
        <v>45335</v>
      </c>
      <c r="C3" s="6">
        <v>45338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999226476919448</v>
      </c>
      <c r="B4" s="6">
        <v>45333</v>
      </c>
      <c r="C4" s="6">
        <v>45338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hidden="1" spans="1:9">
      <c r="A5" s="5">
        <v>999227988230404</v>
      </c>
      <c r="B5" s="6">
        <v>45335</v>
      </c>
      <c r="C5" s="6">
        <v>45338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 t="shared" si="0"/>
        <v>#N/A</v>
      </c>
      <c r="H5" s="4" t="e">
        <f t="shared" si="1"/>
        <v>#N/A</v>
      </c>
      <c r="I5" s="4" t="e">
        <f>VLOOKUP(A5,HOP!A:U,21,0)</f>
        <v>#N/A</v>
      </c>
    </row>
    <row r="6" s="4" customFormat="1" hidden="1" spans="1:9">
      <c r="A6" s="5">
        <v>999228069704802</v>
      </c>
      <c r="B6" s="6">
        <v>45332</v>
      </c>
      <c r="C6" s="6">
        <v>45338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999228211116463</v>
      </c>
      <c r="B7" s="6">
        <v>45336</v>
      </c>
      <c r="C7" s="6">
        <v>45338</v>
      </c>
      <c r="D7" s="4">
        <v>2416.98</v>
      </c>
      <c r="E7" s="4" t="str">
        <f>VLOOKUP(A7,HOP!A:L,12,0)</f>
        <v>2416.98</v>
      </c>
      <c r="F7" s="4" t="str">
        <f>VLOOKUP(A7,HOP!A:C,3,0)</f>
        <v>4150464</v>
      </c>
      <c r="G7" s="4">
        <f t="shared" si="0"/>
        <v>0</v>
      </c>
      <c r="H7" s="4" t="str">
        <f t="shared" si="1"/>
        <v>，4150464</v>
      </c>
      <c r="I7" s="4" t="str">
        <f>VLOOKUP(A7,HOP!A:U,21,0)</f>
        <v>直连</v>
      </c>
    </row>
    <row r="8" s="4" customFormat="1" spans="1:9">
      <c r="A8" s="5">
        <v>999228274087749</v>
      </c>
      <c r="B8" s="6">
        <v>45334</v>
      </c>
      <c r="C8" s="6">
        <v>45338</v>
      </c>
      <c r="D8" s="4">
        <v>6005.92</v>
      </c>
      <c r="E8" s="4" t="str">
        <f>VLOOKUP(A8,HOP!A:L,12,0)</f>
        <v>6005.92</v>
      </c>
      <c r="F8" s="4" t="str">
        <f>VLOOKUP(A8,HOP!A:C,3,0)</f>
        <v>4173521</v>
      </c>
      <c r="G8" s="4">
        <f t="shared" si="0"/>
        <v>0</v>
      </c>
      <c r="H8" s="4" t="str">
        <f t="shared" si="1"/>
        <v>，4173521</v>
      </c>
      <c r="I8" s="4" t="str">
        <f>VLOOKUP(A8,HOP!A:U,21,0)</f>
        <v>直连</v>
      </c>
    </row>
    <row r="9" s="4" customFormat="1" spans="1:9">
      <c r="A9" s="5">
        <v>999228338271998</v>
      </c>
      <c r="B9" s="6">
        <v>45337</v>
      </c>
      <c r="C9" s="6">
        <v>45338</v>
      </c>
      <c r="D9" s="4">
        <v>679.14</v>
      </c>
      <c r="E9" s="4" t="str">
        <f>VLOOKUP(A9,HOP!A:L,12,0)</f>
        <v>679.14</v>
      </c>
      <c r="F9" s="4" t="str">
        <f>VLOOKUP(A9,HOP!A:C,3,0)</f>
        <v>4201852</v>
      </c>
      <c r="G9" s="4">
        <f t="shared" si="0"/>
        <v>0</v>
      </c>
      <c r="H9" s="4" t="str">
        <f t="shared" si="1"/>
        <v>，4201852</v>
      </c>
      <c r="I9" s="4" t="str">
        <f>VLOOKUP(A9,HOP!A:U,21,0)</f>
        <v>直连</v>
      </c>
    </row>
    <row r="10" s="4" customFormat="1" spans="1:9">
      <c r="A10" s="5">
        <v>999228367755637</v>
      </c>
      <c r="B10" s="6">
        <v>45336</v>
      </c>
      <c r="C10" s="6">
        <v>45338</v>
      </c>
      <c r="D10" s="4">
        <v>3250</v>
      </c>
      <c r="E10" s="4" t="str">
        <f>VLOOKUP(A10,HOP!A:L,12,0)</f>
        <v>3250.00</v>
      </c>
      <c r="F10" s="4" t="str">
        <f>VLOOKUP(A10,HOP!A:C,3,0)</f>
        <v>4219158</v>
      </c>
      <c r="G10" s="4">
        <f t="shared" si="0"/>
        <v>0</v>
      </c>
      <c r="H10" s="4" t="str">
        <f t="shared" si="1"/>
        <v>，4219158</v>
      </c>
      <c r="I10" s="4" t="str">
        <f>VLOOKUP(A10,HOP!A:U,21,0)</f>
        <v>直连</v>
      </c>
    </row>
    <row r="11" s="4" customFormat="1" spans="1:9">
      <c r="A11" s="5">
        <v>999228444405275</v>
      </c>
      <c r="B11" s="6">
        <v>45335</v>
      </c>
      <c r="C11" s="6">
        <v>45338</v>
      </c>
      <c r="D11" s="4">
        <v>2275.04</v>
      </c>
      <c r="E11" s="4" t="str">
        <f>VLOOKUP(A11,HOP!A:L,12,0)</f>
        <v>2275.04</v>
      </c>
      <c r="F11" s="4" t="str">
        <f>VLOOKUP(A11,HOP!A:C,3,0)</f>
        <v>4246514</v>
      </c>
      <c r="G11" s="4">
        <f t="shared" si="0"/>
        <v>0</v>
      </c>
      <c r="H11" s="4" t="str">
        <f t="shared" si="1"/>
        <v>，4246514</v>
      </c>
      <c r="I11" s="4" t="str">
        <f>VLOOKUP(A11,HOP!A:U,21,0)</f>
        <v>直连</v>
      </c>
    </row>
    <row r="12" s="4" customFormat="1" hidden="1" spans="1:9">
      <c r="A12" s="5">
        <v>999228514990645</v>
      </c>
      <c r="B12" s="6">
        <v>45331</v>
      </c>
      <c r="C12" s="6">
        <v>45338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999228530646881</v>
      </c>
      <c r="B13" s="6">
        <v>45332</v>
      </c>
      <c r="C13" s="6">
        <v>45338</v>
      </c>
      <c r="D13" s="4">
        <v>12469.62</v>
      </c>
      <c r="E13" s="4" t="str">
        <f>VLOOKUP(A13,HOP!A:L,12,0)</f>
        <v>12469.62</v>
      </c>
      <c r="F13" s="4" t="str">
        <f>VLOOKUP(A13,HOP!A:C,3,0)</f>
        <v>4273545</v>
      </c>
      <c r="G13" s="4">
        <f t="shared" si="0"/>
        <v>0</v>
      </c>
      <c r="H13" s="4" t="str">
        <f t="shared" si="1"/>
        <v>，4273545</v>
      </c>
      <c r="I13" s="4" t="str">
        <f>VLOOKUP(A13,HOP!A:U,21,0)</f>
        <v>直连</v>
      </c>
    </row>
    <row r="14" s="4" customFormat="1" hidden="1" spans="1:9">
      <c r="A14" s="5">
        <v>999228554803423</v>
      </c>
      <c r="B14" s="6">
        <v>45336</v>
      </c>
      <c r="C14" s="6">
        <v>45338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999228554826388</v>
      </c>
      <c r="B15" s="6">
        <v>45336</v>
      </c>
      <c r="C15" s="6">
        <v>45338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999228558386434</v>
      </c>
      <c r="B16" s="6">
        <v>45334</v>
      </c>
      <c r="C16" s="6">
        <v>45338</v>
      </c>
      <c r="D16" s="4">
        <v>10049.56</v>
      </c>
      <c r="E16" s="4" t="str">
        <f>VLOOKUP(A16,HOP!A:L,12,0)</f>
        <v>10049.56</v>
      </c>
      <c r="F16" s="4" t="str">
        <f>VLOOKUP(A16,HOP!A:C,3,0)</f>
        <v>4291645</v>
      </c>
      <c r="G16" s="4">
        <f t="shared" si="0"/>
        <v>0</v>
      </c>
      <c r="H16" s="4" t="str">
        <f t="shared" si="1"/>
        <v>，4291645</v>
      </c>
      <c r="I16" s="4" t="str">
        <f>VLOOKUP(A16,HOP!A:U,21,0)</f>
        <v>直采</v>
      </c>
    </row>
    <row r="17" s="4" customFormat="1" spans="1:9">
      <c r="A17" s="5">
        <v>999229416571796</v>
      </c>
      <c r="B17" s="6">
        <v>45337</v>
      </c>
      <c r="C17" s="6">
        <v>45338</v>
      </c>
      <c r="D17" s="4">
        <v>540.33</v>
      </c>
      <c r="E17" s="4" t="str">
        <f>VLOOKUP(A17,HOP!A:L,12,0)</f>
        <v>540.33</v>
      </c>
      <c r="F17" s="4" t="str">
        <f>VLOOKUP(A17,HOP!A:C,3,0)</f>
        <v>4476122</v>
      </c>
      <c r="G17" s="4">
        <f t="shared" si="0"/>
        <v>0</v>
      </c>
      <c r="H17" s="4" t="str">
        <f t="shared" si="1"/>
        <v>，4476122</v>
      </c>
      <c r="I17" s="4" t="str">
        <f>VLOOKUP(A17,HOP!A:U,21,0)</f>
        <v>直采</v>
      </c>
    </row>
    <row r="18" s="4" customFormat="1" spans="1:9">
      <c r="A18" s="5">
        <v>999229416577761</v>
      </c>
      <c r="B18" s="6">
        <v>45337</v>
      </c>
      <c r="C18" s="6">
        <v>45338</v>
      </c>
      <c r="D18" s="4">
        <v>590.55</v>
      </c>
      <c r="E18" s="4" t="str">
        <f>VLOOKUP(A18,HOP!A:L,12,0)</f>
        <v>590.55</v>
      </c>
      <c r="F18" s="4" t="str">
        <f>VLOOKUP(A18,HOP!A:C,3,0)</f>
        <v>4476131</v>
      </c>
      <c r="G18" s="4">
        <f t="shared" si="0"/>
        <v>0</v>
      </c>
      <c r="H18" s="4" t="str">
        <f t="shared" si="1"/>
        <v>，4476131</v>
      </c>
      <c r="I18" s="4" t="str">
        <f>VLOOKUP(A18,HOP!A:U,21,0)</f>
        <v>直采</v>
      </c>
    </row>
    <row r="19" s="4" customFormat="1" spans="1:9">
      <c r="A19" s="5">
        <v>999229499747353</v>
      </c>
      <c r="B19" s="6">
        <v>45333</v>
      </c>
      <c r="C19" s="6">
        <v>45338</v>
      </c>
      <c r="D19" s="4">
        <v>7388.2</v>
      </c>
      <c r="E19" s="4" t="str">
        <f>VLOOKUP(A19,HOP!A:L,12,0)</f>
        <v>7388.20</v>
      </c>
      <c r="F19" s="4" t="str">
        <f>VLOOKUP(A19,HOP!A:C,3,0)</f>
        <v>4554025</v>
      </c>
      <c r="G19" s="4">
        <f t="shared" si="0"/>
        <v>0</v>
      </c>
      <c r="H19" s="4" t="str">
        <f t="shared" si="1"/>
        <v>，4554025</v>
      </c>
      <c r="I19" s="4" t="str">
        <f>VLOOKUP(A19,HOP!A:U,21,0)</f>
        <v>直采</v>
      </c>
    </row>
    <row r="20" s="4" customFormat="1" spans="1:9">
      <c r="A20" s="5">
        <v>999229592574041</v>
      </c>
      <c r="B20" s="6">
        <v>45335</v>
      </c>
      <c r="C20" s="6">
        <v>45338</v>
      </c>
      <c r="D20" s="4">
        <v>9295.02</v>
      </c>
      <c r="E20" s="4" t="str">
        <f>VLOOKUP(A20,HOP!A:L,12,0)</f>
        <v>9295.02</v>
      </c>
      <c r="F20" s="4" t="str">
        <f>VLOOKUP(A20,HOP!A:C,3,0)</f>
        <v>4576581</v>
      </c>
      <c r="G20" s="4">
        <f t="shared" si="0"/>
        <v>0</v>
      </c>
      <c r="H20" s="4" t="str">
        <f t="shared" si="1"/>
        <v>，4576581</v>
      </c>
      <c r="I20" s="4" t="str">
        <f>VLOOKUP(A20,HOP!A:U,21,0)</f>
        <v>直采</v>
      </c>
    </row>
    <row r="21" s="4" customFormat="1" spans="1:9">
      <c r="A21" s="5">
        <v>29734225266</v>
      </c>
      <c r="B21" s="6">
        <v>45337</v>
      </c>
      <c r="C21" s="6">
        <v>45338</v>
      </c>
      <c r="D21" s="4">
        <v>1974.54</v>
      </c>
      <c r="E21" s="4" t="str">
        <f>VLOOKUP(A21,HOP!A:L,12,0)</f>
        <v>1974.54</v>
      </c>
      <c r="F21" s="4" t="str">
        <f>VLOOKUP(A21,HOP!A:C,3,0)</f>
        <v>4597482</v>
      </c>
      <c r="G21" s="4">
        <f t="shared" si="0"/>
        <v>0</v>
      </c>
      <c r="H21" s="4" t="str">
        <f t="shared" si="1"/>
        <v>，4597482</v>
      </c>
      <c r="I21" s="4" t="str">
        <f>VLOOKUP(A21,HOP!A:U,21,0)</f>
        <v>直采</v>
      </c>
    </row>
    <row r="22" s="4" customFormat="1" spans="1:9">
      <c r="A22" s="5">
        <v>999229944732248</v>
      </c>
      <c r="B22" s="6">
        <v>45335</v>
      </c>
      <c r="C22" s="6">
        <v>45338</v>
      </c>
      <c r="D22" s="4">
        <v>4828.79</v>
      </c>
      <c r="E22" s="4" t="str">
        <f>VLOOKUP(A22,HOP!A:L,12,0)</f>
        <v>4828.79</v>
      </c>
      <c r="F22" s="4" t="str">
        <f>VLOOKUP(A22,HOP!A:C,3,0)</f>
        <v>4650369</v>
      </c>
      <c r="G22" s="4">
        <f t="shared" si="0"/>
        <v>0</v>
      </c>
      <c r="H22" s="4" t="str">
        <f t="shared" si="1"/>
        <v>，4650369</v>
      </c>
      <c r="I22" s="4" t="str">
        <f>VLOOKUP(A22,HOP!A:U,21,0)</f>
        <v>直采</v>
      </c>
    </row>
    <row r="23" s="4" customFormat="1" spans="1:9">
      <c r="A23" s="5">
        <v>999230001764511</v>
      </c>
      <c r="B23" s="6">
        <v>45333</v>
      </c>
      <c r="C23" s="6">
        <v>45338</v>
      </c>
      <c r="D23" s="4">
        <v>1855.58</v>
      </c>
      <c r="E23" s="4" t="str">
        <f>VLOOKUP(A23,HOP!A:L,12,0)</f>
        <v>1855.58</v>
      </c>
      <c r="F23" s="4" t="str">
        <f>VLOOKUP(A23,HOP!A:C,3,0)</f>
        <v>4654985</v>
      </c>
      <c r="G23" s="4">
        <f t="shared" si="0"/>
        <v>0</v>
      </c>
      <c r="H23" s="4" t="str">
        <f t="shared" si="1"/>
        <v>，4654985</v>
      </c>
      <c r="I23" s="4" t="str">
        <f>VLOOKUP(A23,HOP!A:U,21,0)</f>
        <v>直采</v>
      </c>
    </row>
    <row r="24" s="4" customFormat="1" spans="1:9">
      <c r="A24" s="5">
        <v>999230037750239</v>
      </c>
      <c r="B24" s="6">
        <v>45337</v>
      </c>
      <c r="C24" s="6">
        <v>45338</v>
      </c>
      <c r="D24" s="4">
        <v>1843.65</v>
      </c>
      <c r="E24" s="4" t="str">
        <f>VLOOKUP(A24,HOP!A:L,12,0)</f>
        <v>1843.65</v>
      </c>
      <c r="F24" s="4" t="str">
        <f>VLOOKUP(A24,HOP!A:C,3,0)</f>
        <v>4666387</v>
      </c>
      <c r="G24" s="4">
        <f t="shared" si="0"/>
        <v>0</v>
      </c>
      <c r="H24" s="4" t="str">
        <f t="shared" si="1"/>
        <v>，4666387</v>
      </c>
      <c r="I24" s="4" t="str">
        <f>VLOOKUP(A24,HOP!A:U,21,0)</f>
        <v>直采</v>
      </c>
    </row>
    <row r="25" s="4" customFormat="1" spans="1:9">
      <c r="A25" s="5">
        <v>999230038185925</v>
      </c>
      <c r="B25" s="6">
        <v>45337</v>
      </c>
      <c r="C25" s="6">
        <v>45338</v>
      </c>
      <c r="D25" s="4">
        <v>4180.24</v>
      </c>
      <c r="E25" s="4" t="str">
        <f>VLOOKUP(A25,HOP!A:L,12,0)</f>
        <v>4180.24</v>
      </c>
      <c r="F25" s="4" t="str">
        <f>VLOOKUP(A25,HOP!A:C,3,0)</f>
        <v>4666550</v>
      </c>
      <c r="G25" s="4">
        <f t="shared" si="0"/>
        <v>0</v>
      </c>
      <c r="H25" s="4" t="str">
        <f t="shared" si="1"/>
        <v>，4666550</v>
      </c>
      <c r="I25" s="4" t="str">
        <f>VLOOKUP(A25,HOP!A:U,21,0)</f>
        <v>直采</v>
      </c>
    </row>
    <row r="26" s="4" customFormat="1" spans="1:9">
      <c r="A26" s="5">
        <v>999228490608041</v>
      </c>
      <c r="B26" s="6">
        <v>45336</v>
      </c>
      <c r="C26" s="6">
        <v>45338</v>
      </c>
      <c r="D26" s="4">
        <v>1931.86</v>
      </c>
      <c r="E26" s="4" t="str">
        <f>VLOOKUP(A26,HOP!A:L,12,0)</f>
        <v>1931.86</v>
      </c>
      <c r="F26" s="4" t="str">
        <f>VLOOKUP(A26,HOP!A:C,3,0)</f>
        <v>4262125</v>
      </c>
      <c r="G26" s="4">
        <f t="shared" si="0"/>
        <v>0</v>
      </c>
      <c r="H26" s="4" t="str">
        <f t="shared" si="1"/>
        <v>，4262125</v>
      </c>
      <c r="I26" s="4" t="str">
        <f>VLOOKUP(A26,HOP!A:U,21,0)</f>
        <v>直连</v>
      </c>
    </row>
    <row r="27" s="4" customFormat="1" spans="1:9">
      <c r="A27" s="5">
        <v>30142348633</v>
      </c>
      <c r="B27" s="6">
        <v>45337</v>
      </c>
      <c r="C27" s="6">
        <v>45338</v>
      </c>
      <c r="D27" s="4">
        <v>3031.45</v>
      </c>
      <c r="E27" s="4" t="str">
        <f>VLOOKUP(A27,HOP!A:L,12,0)</f>
        <v>3031.45</v>
      </c>
      <c r="F27" s="4" t="str">
        <f>VLOOKUP(A27,HOP!A:C,3,0)</f>
        <v>4686167</v>
      </c>
      <c r="G27" s="4">
        <f t="shared" si="0"/>
        <v>0</v>
      </c>
      <c r="H27" s="4" t="str">
        <f t="shared" si="1"/>
        <v>，4686167</v>
      </c>
      <c r="I27" s="4" t="str">
        <f>VLOOKUP(A27,HOP!A:U,21,0)</f>
        <v>直采</v>
      </c>
    </row>
    <row r="28" s="4" customFormat="1" spans="1:9">
      <c r="A28" s="5">
        <v>999230180519113</v>
      </c>
      <c r="B28" s="6">
        <v>45337</v>
      </c>
      <c r="C28" s="6">
        <v>45338</v>
      </c>
      <c r="D28" s="4">
        <v>1803.78</v>
      </c>
      <c r="E28" s="4" t="str">
        <f>VLOOKUP(A28,HOP!A:L,12,0)</f>
        <v>1803.78</v>
      </c>
      <c r="F28" s="4" t="str">
        <f>VLOOKUP(A28,HOP!A:C,3,0)</f>
        <v>4701671</v>
      </c>
      <c r="G28" s="4">
        <f t="shared" si="0"/>
        <v>0</v>
      </c>
      <c r="H28" s="4" t="str">
        <f t="shared" si="1"/>
        <v>，4701671</v>
      </c>
      <c r="I28" s="4" t="str">
        <f>VLOOKUP(A28,HOP!A:U,21,0)</f>
        <v>直采</v>
      </c>
    </row>
    <row r="29" s="4" customFormat="1" spans="1:9">
      <c r="A29" s="5">
        <v>999230260640301</v>
      </c>
      <c r="B29" s="6">
        <v>45337</v>
      </c>
      <c r="C29" s="6">
        <v>45338</v>
      </c>
      <c r="D29" s="4">
        <v>1766.55</v>
      </c>
      <c r="E29" s="4" t="str">
        <f>VLOOKUP(A29,HOP!A:L,12,0)</f>
        <v>1766.55</v>
      </c>
      <c r="F29" s="4" t="str">
        <f>VLOOKUP(A29,HOP!A:C,3,0)</f>
        <v>4711009</v>
      </c>
      <c r="G29" s="4">
        <f t="shared" si="0"/>
        <v>0</v>
      </c>
      <c r="H29" s="4" t="str">
        <f t="shared" si="1"/>
        <v>，4711009</v>
      </c>
      <c r="I29" s="4" t="str">
        <f>VLOOKUP(A29,HOP!A:U,21,0)</f>
        <v>直采</v>
      </c>
    </row>
    <row r="30" s="4" customFormat="1" spans="1:9">
      <c r="A30" s="5">
        <v>999230260955375</v>
      </c>
      <c r="B30" s="6">
        <v>45337</v>
      </c>
      <c r="C30" s="6">
        <v>45338</v>
      </c>
      <c r="D30" s="4">
        <v>343.56</v>
      </c>
      <c r="E30" s="4" t="str">
        <f>VLOOKUP(A30,HOP!A:L,12,0)</f>
        <v>343.56</v>
      </c>
      <c r="F30" s="4" t="str">
        <f>VLOOKUP(A30,HOP!A:C,3,0)</f>
        <v>4711063</v>
      </c>
      <c r="G30" s="4">
        <f t="shared" si="0"/>
        <v>0</v>
      </c>
      <c r="H30" s="4" t="str">
        <f t="shared" si="1"/>
        <v>，4711063</v>
      </c>
      <c r="I30" s="4" t="str">
        <f>VLOOKUP(A30,HOP!A:U,21,0)</f>
        <v>直采</v>
      </c>
    </row>
    <row r="31" s="4" customFormat="1" spans="1:9">
      <c r="A31" s="5">
        <v>999230358257771</v>
      </c>
      <c r="B31" s="6">
        <v>45337</v>
      </c>
      <c r="C31" s="6">
        <v>45338</v>
      </c>
      <c r="D31" s="4">
        <v>888.41</v>
      </c>
      <c r="E31" s="4" t="str">
        <f>VLOOKUP(A31,HOP!A:L,12,0)</f>
        <v>888.41</v>
      </c>
      <c r="F31" s="4" t="str">
        <f>VLOOKUP(A31,HOP!A:C,3,0)</f>
        <v>4721158</v>
      </c>
      <c r="G31" s="4">
        <f t="shared" si="0"/>
        <v>0</v>
      </c>
      <c r="H31" s="4" t="str">
        <f t="shared" si="1"/>
        <v>，4721158</v>
      </c>
      <c r="I31" s="4" t="str">
        <f>VLOOKUP(A31,HOP!A:U,21,0)</f>
        <v>直采</v>
      </c>
    </row>
    <row r="32" s="4" customFormat="1" hidden="1" spans="1:9">
      <c r="A32" s="5">
        <v>999224192574791</v>
      </c>
      <c r="B32" s="6">
        <v>45337</v>
      </c>
      <c r="C32" s="6">
        <v>45339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999225054306170</v>
      </c>
      <c r="B33" s="6">
        <v>45337</v>
      </c>
      <c r="C33" s="6">
        <v>45339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999225771404897</v>
      </c>
      <c r="B34" s="6">
        <v>45335</v>
      </c>
      <c r="C34" s="6">
        <v>45339</v>
      </c>
      <c r="D34" s="4">
        <v>28833.6</v>
      </c>
      <c r="E34" s="4" t="str">
        <f>VLOOKUP(A34,HOP!A:L,12,0)</f>
        <v>28833.60</v>
      </c>
      <c r="F34" s="4" t="str">
        <f>VLOOKUP(A34,HOP!A:C,3,0)</f>
        <v>3724788</v>
      </c>
      <c r="G34" s="4">
        <f t="shared" si="0"/>
        <v>0</v>
      </c>
      <c r="H34" s="4" t="str">
        <f t="shared" si="1"/>
        <v>，3724788</v>
      </c>
      <c r="I34" s="4" t="str">
        <f>VLOOKUP(A34,HOP!A:U,21,0)</f>
        <v>直连</v>
      </c>
    </row>
    <row r="35" s="4" customFormat="1" spans="1:9">
      <c r="A35" s="5">
        <v>999225912889918</v>
      </c>
      <c r="B35" s="6">
        <v>45336</v>
      </c>
      <c r="C35" s="6">
        <v>45339</v>
      </c>
      <c r="D35" s="4">
        <v>3069.37</v>
      </c>
      <c r="E35" s="4">
        <v>3069.37</v>
      </c>
      <c r="F35" s="4" t="str">
        <f>VLOOKUP(A35,HOP!A:C,3,0)</f>
        <v>3753089</v>
      </c>
      <c r="G35" s="4">
        <f t="shared" ref="G35:G64" si="2">D35-E35</f>
        <v>0</v>
      </c>
      <c r="H35" s="4" t="str">
        <f t="shared" ref="H35:H64" si="3">$H$1&amp;F35</f>
        <v>，3753089</v>
      </c>
      <c r="I35" s="4" t="str">
        <f>VLOOKUP(A35,HOP!A:U,21,0)</f>
        <v>直连</v>
      </c>
    </row>
    <row r="36" s="4" customFormat="1" spans="1:9">
      <c r="A36" s="5">
        <v>999226114431963</v>
      </c>
      <c r="B36" s="6">
        <v>45338</v>
      </c>
      <c r="C36" s="6">
        <v>45339</v>
      </c>
      <c r="D36" s="4">
        <v>1214.87</v>
      </c>
      <c r="E36" s="4" t="str">
        <f>VLOOKUP(A36,HOP!A:L,12,0)</f>
        <v>1214.87</v>
      </c>
      <c r="F36" s="4" t="str">
        <f>VLOOKUP(A36,HOP!A:C,3,0)</f>
        <v>3794404</v>
      </c>
      <c r="G36" s="4">
        <f t="shared" si="2"/>
        <v>0</v>
      </c>
      <c r="H36" s="4" t="str">
        <f t="shared" si="3"/>
        <v>，3794404</v>
      </c>
      <c r="I36" s="4" t="str">
        <f>VLOOKUP(A36,HOP!A:U,21,0)</f>
        <v>直连</v>
      </c>
    </row>
    <row r="37" s="4" customFormat="1" hidden="1" spans="1:9">
      <c r="A37" s="5">
        <v>999227093368071</v>
      </c>
      <c r="B37" s="6">
        <v>45336</v>
      </c>
      <c r="C37" s="6">
        <v>45339</v>
      </c>
      <c r="D37" s="4">
        <v>0</v>
      </c>
      <c r="E37" s="4" t="e">
        <f>VLOOKUP(A37,HOP!A:L,12,0)</f>
        <v>#N/A</v>
      </c>
      <c r="F37" s="4" t="e">
        <f>VLOOKUP(A37,HOP!A:C,3,0)</f>
        <v>#N/A</v>
      </c>
      <c r="G37" s="4" t="e">
        <f t="shared" si="2"/>
        <v>#N/A</v>
      </c>
      <c r="H37" s="4" t="e">
        <f t="shared" si="3"/>
        <v>#N/A</v>
      </c>
      <c r="I37" s="4" t="e">
        <f>VLOOKUP(A37,HOP!A:U,21,0)</f>
        <v>#N/A</v>
      </c>
    </row>
    <row r="38" s="4" customFormat="1" spans="1:9">
      <c r="A38" s="5">
        <v>999228334324924</v>
      </c>
      <c r="B38" s="6">
        <v>45338</v>
      </c>
      <c r="C38" s="6">
        <v>45339</v>
      </c>
      <c r="D38" s="4">
        <v>1385.27</v>
      </c>
      <c r="E38" s="4" t="str">
        <f>VLOOKUP(A38,HOP!A:L,12,0)</f>
        <v>1385.27</v>
      </c>
      <c r="F38" s="4" t="str">
        <f>VLOOKUP(A38,HOP!A:C,3,0)</f>
        <v>4199614</v>
      </c>
      <c r="G38" s="4">
        <f t="shared" si="2"/>
        <v>0</v>
      </c>
      <c r="H38" s="4" t="str">
        <f t="shared" si="3"/>
        <v>，4199614</v>
      </c>
      <c r="I38" s="4" t="str">
        <f>VLOOKUP(A38,HOP!A:U,21,0)</f>
        <v>直连</v>
      </c>
    </row>
    <row r="39" s="4" customFormat="1" spans="1:9">
      <c r="A39" s="5">
        <v>999228413118244</v>
      </c>
      <c r="B39" s="6">
        <v>45335</v>
      </c>
      <c r="C39" s="6">
        <v>45339</v>
      </c>
      <c r="D39" s="4">
        <v>2550</v>
      </c>
      <c r="E39" s="4" t="str">
        <f>VLOOKUP(A39,HOP!A:L,12,0)</f>
        <v>2550.00</v>
      </c>
      <c r="F39" s="4" t="str">
        <f>VLOOKUP(A39,HOP!A:C,3,0)</f>
        <v>4232250</v>
      </c>
      <c r="G39" s="4">
        <f t="shared" si="2"/>
        <v>0</v>
      </c>
      <c r="H39" s="4" t="str">
        <f t="shared" si="3"/>
        <v>，4232250</v>
      </c>
      <c r="I39" s="4" t="str">
        <f>VLOOKUP(A39,HOP!A:U,21,0)</f>
        <v>直采</v>
      </c>
    </row>
    <row r="40" s="4" customFormat="1" hidden="1" spans="1:9">
      <c r="A40" s="5">
        <v>999228471515535</v>
      </c>
      <c r="B40" s="6">
        <v>45338</v>
      </c>
      <c r="C40" s="6">
        <v>45339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999228471583664</v>
      </c>
      <c r="B41" s="6">
        <v>45338</v>
      </c>
      <c r="C41" s="6">
        <v>45339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999228492765673</v>
      </c>
      <c r="B42" s="6">
        <v>45338</v>
      </c>
      <c r="C42" s="6">
        <v>45339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spans="1:9">
      <c r="A43" s="5">
        <v>999228539777436</v>
      </c>
      <c r="B43" s="6">
        <v>45336</v>
      </c>
      <c r="C43" s="6">
        <v>45339</v>
      </c>
      <c r="D43" s="4">
        <v>14270.7</v>
      </c>
      <c r="E43" s="4" t="str">
        <f>VLOOKUP(A43,HOP!A:L,12,0)</f>
        <v>14270.70</v>
      </c>
      <c r="F43" s="4" t="str">
        <f>VLOOKUP(A43,HOP!A:C,3,0)</f>
        <v>4275330</v>
      </c>
      <c r="G43" s="4">
        <f t="shared" si="2"/>
        <v>0</v>
      </c>
      <c r="H43" s="4" t="str">
        <f t="shared" si="3"/>
        <v>，4275330</v>
      </c>
      <c r="I43" s="4" t="str">
        <f>VLOOKUP(A43,HOP!A:U,21,0)</f>
        <v>直连</v>
      </c>
    </row>
    <row r="44" s="4" customFormat="1" spans="1:9">
      <c r="A44" s="5">
        <v>999228581216090</v>
      </c>
      <c r="B44" s="6">
        <v>45337</v>
      </c>
      <c r="C44" s="6">
        <v>45339</v>
      </c>
      <c r="D44" s="4">
        <v>24027.92</v>
      </c>
      <c r="E44" s="4" t="str">
        <f>VLOOKUP(A44,HOP!A:L,12,0)</f>
        <v>24027.92</v>
      </c>
      <c r="F44" s="4" t="str">
        <f>VLOOKUP(A44,HOP!A:C,3,0)</f>
        <v>4302516</v>
      </c>
      <c r="G44" s="4">
        <f t="shared" si="2"/>
        <v>0</v>
      </c>
      <c r="H44" s="4" t="str">
        <f t="shared" si="3"/>
        <v>，4302516</v>
      </c>
      <c r="I44" s="4" t="str">
        <f>VLOOKUP(A44,HOP!A:U,21,0)</f>
        <v>直连</v>
      </c>
    </row>
    <row r="45" s="4" customFormat="1" spans="1:9">
      <c r="A45" s="5">
        <v>999229399131698</v>
      </c>
      <c r="B45" s="6">
        <v>45338</v>
      </c>
      <c r="C45" s="6">
        <v>45339</v>
      </c>
      <c r="D45" s="4">
        <v>364.01</v>
      </c>
      <c r="E45" s="4" t="str">
        <f>VLOOKUP(A45,HOP!A:L,12,0)</f>
        <v>364.01</v>
      </c>
      <c r="F45" s="4" t="str">
        <f>VLOOKUP(A45,HOP!A:C,3,0)</f>
        <v>4452246</v>
      </c>
      <c r="G45" s="4">
        <f t="shared" si="2"/>
        <v>0</v>
      </c>
      <c r="H45" s="4" t="str">
        <f t="shared" si="3"/>
        <v>，4452246</v>
      </c>
      <c r="I45" s="4" t="str">
        <f>VLOOKUP(A45,HOP!A:U,21,0)</f>
        <v>直采</v>
      </c>
    </row>
    <row r="46" s="4" customFormat="1" hidden="1" spans="1:9">
      <c r="A46" s="5">
        <v>999229646572747</v>
      </c>
      <c r="B46" s="6">
        <v>45331</v>
      </c>
      <c r="C46" s="6">
        <v>45339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2"/>
        <v>#N/A</v>
      </c>
      <c r="H46" s="4" t="e">
        <f t="shared" si="3"/>
        <v>#N/A</v>
      </c>
      <c r="I46" s="4" t="e">
        <f>VLOOKUP(A46,HOP!A:U,21,0)</f>
        <v>#N/A</v>
      </c>
    </row>
    <row r="47" s="4" customFormat="1" spans="1:9">
      <c r="A47" s="5">
        <v>999229771281396</v>
      </c>
      <c r="B47" s="6">
        <v>45338</v>
      </c>
      <c r="C47" s="6">
        <v>45339</v>
      </c>
      <c r="D47" s="4">
        <v>1897.84</v>
      </c>
      <c r="E47" s="4" t="str">
        <f>VLOOKUP(A47,HOP!A:L,12,0)</f>
        <v>1897.84</v>
      </c>
      <c r="F47" s="4" t="str">
        <f>VLOOKUP(A47,HOP!A:C,3,0)</f>
        <v>4610966</v>
      </c>
      <c r="G47" s="4">
        <f t="shared" si="2"/>
        <v>0</v>
      </c>
      <c r="H47" s="4" t="str">
        <f t="shared" si="3"/>
        <v>，4610966</v>
      </c>
      <c r="I47" s="4" t="str">
        <f>VLOOKUP(A47,HOP!A:U,21,0)</f>
        <v>直采</v>
      </c>
    </row>
    <row r="48" s="4" customFormat="1" spans="1:9">
      <c r="A48" s="5">
        <v>999229925648562</v>
      </c>
      <c r="B48" s="6">
        <v>45338</v>
      </c>
      <c r="C48" s="6">
        <v>45339</v>
      </c>
      <c r="D48" s="4">
        <v>1894.07</v>
      </c>
      <c r="E48" s="4" t="str">
        <f>VLOOKUP(A48,HOP!A:L,12,0)</f>
        <v>1894.07</v>
      </c>
      <c r="F48" s="4" t="str">
        <f>VLOOKUP(A48,HOP!A:C,3,0)</f>
        <v>4644357</v>
      </c>
      <c r="G48" s="4">
        <f t="shared" si="2"/>
        <v>0</v>
      </c>
      <c r="H48" s="4" t="str">
        <f t="shared" si="3"/>
        <v>，4644357</v>
      </c>
      <c r="I48" s="4" t="str">
        <f>VLOOKUP(A48,HOP!A:U,21,0)</f>
        <v>直采</v>
      </c>
    </row>
    <row r="49" s="4" customFormat="1" spans="1:9">
      <c r="A49" s="5">
        <v>999228493028459</v>
      </c>
      <c r="B49" s="6">
        <v>45338</v>
      </c>
      <c r="C49" s="6">
        <v>45339</v>
      </c>
      <c r="D49" s="4">
        <v>365.45</v>
      </c>
      <c r="E49" s="4" t="str">
        <f>VLOOKUP(A49,HOP!A:L,12,0)</f>
        <v>365.45</v>
      </c>
      <c r="F49" s="4" t="str">
        <f>VLOOKUP(A49,HOP!A:C,3,0)</f>
        <v>4262870</v>
      </c>
      <c r="G49" s="4">
        <f t="shared" si="2"/>
        <v>0</v>
      </c>
      <c r="H49" s="4" t="str">
        <f t="shared" si="3"/>
        <v>，4262870</v>
      </c>
      <c r="I49" s="4" t="str">
        <f>VLOOKUP(A49,HOP!A:U,21,0)</f>
        <v>直连</v>
      </c>
    </row>
    <row r="50" s="4" customFormat="1" spans="1:9">
      <c r="A50" s="5">
        <v>999230012646679</v>
      </c>
      <c r="B50" s="6">
        <v>45338</v>
      </c>
      <c r="C50" s="6">
        <v>45339</v>
      </c>
      <c r="D50" s="4">
        <v>977.2</v>
      </c>
      <c r="E50" s="4" t="str">
        <f>VLOOKUP(A50,HOP!A:L,12,0)</f>
        <v>977.20</v>
      </c>
      <c r="F50" s="4" t="str">
        <f>VLOOKUP(A50,HOP!A:C,3,0)</f>
        <v>4658811</v>
      </c>
      <c r="G50" s="4">
        <f t="shared" si="2"/>
        <v>0</v>
      </c>
      <c r="H50" s="4" t="str">
        <f t="shared" si="3"/>
        <v>，4658811</v>
      </c>
      <c r="I50" s="4" t="str">
        <f>VLOOKUP(A50,HOP!A:U,21,0)</f>
        <v>直采</v>
      </c>
    </row>
    <row r="51" s="4" customFormat="1" hidden="1" spans="1:9">
      <c r="A51" s="5">
        <v>999230017844929</v>
      </c>
      <c r="B51" s="6">
        <v>45338</v>
      </c>
      <c r="C51" s="6">
        <v>45339</v>
      </c>
      <c r="D51" s="4">
        <v>0</v>
      </c>
      <c r="E51" s="4" t="str">
        <f>VLOOKUP(A51,HOP!A:L,12,0)</f>
        <v>0.00</v>
      </c>
      <c r="F51" s="4" t="str">
        <f>VLOOKUP(A51,HOP!A:C,3,0)</f>
        <v>4660811</v>
      </c>
      <c r="G51" s="4">
        <f t="shared" si="2"/>
        <v>0</v>
      </c>
      <c r="H51" s="4" t="str">
        <f t="shared" si="3"/>
        <v>，4660811</v>
      </c>
      <c r="I51" s="4" t="str">
        <f>VLOOKUP(A51,HOP!A:U,21,0)</f>
        <v>直采</v>
      </c>
    </row>
    <row r="52" s="4" customFormat="1" spans="1:9">
      <c r="A52" s="5">
        <v>999230036629924</v>
      </c>
      <c r="B52" s="6">
        <v>45338</v>
      </c>
      <c r="C52" s="6">
        <v>45339</v>
      </c>
      <c r="D52" s="4">
        <v>4056.46</v>
      </c>
      <c r="E52" s="4" t="str">
        <f>VLOOKUP(A52,HOP!A:L,12,0)</f>
        <v>4056.46</v>
      </c>
      <c r="F52" s="4" t="str">
        <f>VLOOKUP(A52,HOP!A:C,3,0)</f>
        <v>4666066</v>
      </c>
      <c r="G52" s="4">
        <f t="shared" si="2"/>
        <v>0</v>
      </c>
      <c r="H52" s="4" t="str">
        <f t="shared" si="3"/>
        <v>，4666066</v>
      </c>
      <c r="I52" s="4" t="str">
        <f>VLOOKUP(A52,HOP!A:U,21,0)</f>
        <v>直采</v>
      </c>
    </row>
    <row r="53" s="4" customFormat="1" spans="1:9">
      <c r="A53" s="5">
        <v>30053497898</v>
      </c>
      <c r="B53" s="6">
        <v>45338</v>
      </c>
      <c r="C53" s="6">
        <v>45339</v>
      </c>
      <c r="D53" s="4">
        <v>1906.99</v>
      </c>
      <c r="E53" s="4" t="str">
        <f>VLOOKUP(A53,HOP!A:L,12,0)</f>
        <v>1906.99</v>
      </c>
      <c r="F53" s="4" t="str">
        <f>VLOOKUP(A53,HOP!A:C,3,0)</f>
        <v>4670696</v>
      </c>
      <c r="G53" s="4">
        <f t="shared" si="2"/>
        <v>0</v>
      </c>
      <c r="H53" s="4" t="str">
        <f t="shared" si="3"/>
        <v>，4670696</v>
      </c>
      <c r="I53" s="4" t="str">
        <f>VLOOKUP(A53,HOP!A:U,21,0)</f>
        <v>直采</v>
      </c>
    </row>
    <row r="54" s="4" customFormat="1" spans="1:9">
      <c r="A54" s="5">
        <v>999230125434046</v>
      </c>
      <c r="B54" s="6">
        <v>45336</v>
      </c>
      <c r="C54" s="6">
        <v>45339</v>
      </c>
      <c r="D54" s="4">
        <v>5409.18</v>
      </c>
      <c r="E54" s="4" t="str">
        <f>VLOOKUP(A54,HOP!A:L,12,0)</f>
        <v>5409.18</v>
      </c>
      <c r="F54" s="4" t="str">
        <f>VLOOKUP(A54,HOP!A:C,3,0)</f>
        <v>4680121</v>
      </c>
      <c r="G54" s="4">
        <f t="shared" si="2"/>
        <v>0</v>
      </c>
      <c r="H54" s="4" t="str">
        <f t="shared" si="3"/>
        <v>，4680121</v>
      </c>
      <c r="I54" s="4" t="str">
        <f>VLOOKUP(A54,HOP!A:U,21,0)</f>
        <v>直采</v>
      </c>
    </row>
    <row r="55" s="4" customFormat="1" spans="1:9">
      <c r="A55" s="5">
        <v>999230166950921</v>
      </c>
      <c r="B55" s="6">
        <v>45338</v>
      </c>
      <c r="C55" s="6">
        <v>45339</v>
      </c>
      <c r="D55" s="4">
        <v>692.76</v>
      </c>
      <c r="E55" s="4" t="str">
        <f>VLOOKUP(A55,HOP!A:L,12,0)</f>
        <v>692.76</v>
      </c>
      <c r="F55" s="4" t="str">
        <f>VLOOKUP(A55,HOP!A:C,3,0)</f>
        <v>4695732</v>
      </c>
      <c r="G55" s="4">
        <f t="shared" si="2"/>
        <v>0</v>
      </c>
      <c r="H55" s="4" t="str">
        <f t="shared" si="3"/>
        <v>，4695732</v>
      </c>
      <c r="I55" s="4" t="str">
        <f>VLOOKUP(A55,HOP!A:U,21,0)</f>
        <v>直采</v>
      </c>
    </row>
    <row r="56" s="4" customFormat="1" spans="1:9">
      <c r="A56" s="5">
        <v>999230175084312</v>
      </c>
      <c r="B56" s="6">
        <v>45337</v>
      </c>
      <c r="C56" s="6">
        <v>45339</v>
      </c>
      <c r="D56" s="4">
        <v>5166.04</v>
      </c>
      <c r="E56" s="4" t="str">
        <f>VLOOKUP(A56,HOP!A:L,12,0)</f>
        <v>5166.04</v>
      </c>
      <c r="F56" s="4" t="str">
        <f>VLOOKUP(A56,HOP!A:C,3,0)</f>
        <v>4699294</v>
      </c>
      <c r="G56" s="4">
        <f t="shared" si="2"/>
        <v>0</v>
      </c>
      <c r="H56" s="4" t="str">
        <f t="shared" si="3"/>
        <v>，4699294</v>
      </c>
      <c r="I56" s="4" t="str">
        <f>VLOOKUP(A56,HOP!A:U,21,0)</f>
        <v>直采</v>
      </c>
    </row>
    <row r="57" s="4" customFormat="1" spans="1:9">
      <c r="A57" s="5">
        <v>999230181019737</v>
      </c>
      <c r="B57" s="6">
        <v>45337</v>
      </c>
      <c r="C57" s="6">
        <v>45339</v>
      </c>
      <c r="D57" s="4">
        <v>2169.2</v>
      </c>
      <c r="E57" s="4" t="str">
        <f>VLOOKUP(A57,HOP!A:L,12,0)</f>
        <v>2169.20</v>
      </c>
      <c r="F57" s="4" t="str">
        <f>VLOOKUP(A57,HOP!A:C,3,0)</f>
        <v>4702561</v>
      </c>
      <c r="G57" s="4">
        <f t="shared" si="2"/>
        <v>0</v>
      </c>
      <c r="H57" s="4" t="str">
        <f t="shared" si="3"/>
        <v>，4702561</v>
      </c>
      <c r="I57" s="4" t="str">
        <f>VLOOKUP(A57,HOP!A:U,21,0)</f>
        <v>直采</v>
      </c>
    </row>
    <row r="58" s="4" customFormat="1" spans="1:9">
      <c r="A58" s="5">
        <v>999230185145170</v>
      </c>
      <c r="B58" s="6">
        <v>45338</v>
      </c>
      <c r="C58" s="6">
        <v>45339</v>
      </c>
      <c r="D58" s="4">
        <v>1767.9</v>
      </c>
      <c r="E58" s="4" t="str">
        <f>VLOOKUP(A58,HOP!A:L,12,0)</f>
        <v>1767.90</v>
      </c>
      <c r="F58" s="4" t="str">
        <f>VLOOKUP(A58,HOP!A:C,3,0)</f>
        <v>4703826</v>
      </c>
      <c r="G58" s="4">
        <f t="shared" si="2"/>
        <v>0</v>
      </c>
      <c r="H58" s="4" t="str">
        <f t="shared" si="3"/>
        <v>，4703826</v>
      </c>
      <c r="I58" s="4" t="str">
        <f>VLOOKUP(A58,HOP!A:U,21,0)</f>
        <v>直采</v>
      </c>
    </row>
    <row r="59" s="4" customFormat="1" spans="1:9">
      <c r="A59" s="5">
        <v>999230265635725</v>
      </c>
      <c r="B59" s="6">
        <v>45338</v>
      </c>
      <c r="C59" s="6">
        <v>45339</v>
      </c>
      <c r="D59" s="4">
        <v>1766.17</v>
      </c>
      <c r="E59" s="4" t="str">
        <f>VLOOKUP(A59,HOP!A:L,12,0)</f>
        <v>1766.17</v>
      </c>
      <c r="F59" s="4" t="str">
        <f>VLOOKUP(A59,HOP!A:C,3,0)</f>
        <v>4712370</v>
      </c>
      <c r="G59" s="4">
        <f t="shared" si="2"/>
        <v>0</v>
      </c>
      <c r="H59" s="4" t="str">
        <f t="shared" si="3"/>
        <v>，4712370</v>
      </c>
      <c r="I59" s="4" t="str">
        <f>VLOOKUP(A59,HOP!A:U,21,0)</f>
        <v>直采</v>
      </c>
    </row>
    <row r="60" s="4" customFormat="1" spans="1:9">
      <c r="A60" s="5">
        <v>999230265767593</v>
      </c>
      <c r="B60" s="6">
        <v>45338</v>
      </c>
      <c r="C60" s="6">
        <v>45339</v>
      </c>
      <c r="D60" s="4">
        <v>539.6</v>
      </c>
      <c r="E60" s="4" t="str">
        <f>VLOOKUP(A60,HOP!A:L,12,0)</f>
        <v>539.60</v>
      </c>
      <c r="F60" s="4" t="str">
        <f>VLOOKUP(A60,HOP!A:C,3,0)</f>
        <v>4712441</v>
      </c>
      <c r="G60" s="4">
        <f t="shared" si="2"/>
        <v>0</v>
      </c>
      <c r="H60" s="4" t="str">
        <f t="shared" si="3"/>
        <v>，4712441</v>
      </c>
      <c r="I60" s="4" t="str">
        <f>VLOOKUP(A60,HOP!A:U,21,0)</f>
        <v>直采</v>
      </c>
    </row>
    <row r="61" s="4" customFormat="1" spans="1:9">
      <c r="A61" s="5">
        <v>999230307186114</v>
      </c>
      <c r="B61" s="6">
        <v>45338</v>
      </c>
      <c r="C61" s="6">
        <v>45339</v>
      </c>
      <c r="D61" s="4">
        <v>1973.13</v>
      </c>
      <c r="E61" s="4" t="str">
        <f>VLOOKUP(A61,HOP!A:L,12,0)</f>
        <v>1973.13</v>
      </c>
      <c r="F61" s="4" t="str">
        <f>VLOOKUP(A61,HOP!A:C,3,0)</f>
        <v>4719236</v>
      </c>
      <c r="G61" s="4">
        <f t="shared" si="2"/>
        <v>0</v>
      </c>
      <c r="H61" s="4" t="str">
        <f t="shared" si="3"/>
        <v>，4719236</v>
      </c>
      <c r="I61" s="4" t="str">
        <f>VLOOKUP(A61,HOP!A:U,21,0)</f>
        <v>直采</v>
      </c>
    </row>
    <row r="62" s="4" customFormat="1" spans="1:9">
      <c r="A62" s="5">
        <v>999230357756709</v>
      </c>
      <c r="B62" s="6">
        <v>45338</v>
      </c>
      <c r="C62" s="6">
        <v>45339</v>
      </c>
      <c r="D62" s="4">
        <v>1137.59</v>
      </c>
      <c r="E62" s="4" t="str">
        <f>VLOOKUP(A62,HOP!A:L,12,0)</f>
        <v>1137.59</v>
      </c>
      <c r="F62" s="4" t="str">
        <f>VLOOKUP(A62,HOP!A:C,3,0)</f>
        <v>4721049</v>
      </c>
      <c r="G62" s="4">
        <f t="shared" si="2"/>
        <v>0</v>
      </c>
      <c r="H62" s="4" t="str">
        <f t="shared" si="3"/>
        <v>，4721049</v>
      </c>
      <c r="I62" s="4" t="str">
        <f>VLOOKUP(A62,HOP!A:U,21,0)</f>
        <v>直采</v>
      </c>
    </row>
    <row r="63" s="4" customFormat="1" spans="1:9">
      <c r="A63" s="5">
        <v>999230405094796</v>
      </c>
      <c r="B63" s="6">
        <v>45338</v>
      </c>
      <c r="C63" s="6">
        <v>45339</v>
      </c>
      <c r="D63" s="4">
        <v>2576.6</v>
      </c>
      <c r="E63" s="4" t="str">
        <f>VLOOKUP(A63,HOP!A:L,12,0)</f>
        <v>2576.60</v>
      </c>
      <c r="F63" s="4" t="str">
        <f>VLOOKUP(A63,HOP!A:C,3,0)</f>
        <v>4727849</v>
      </c>
      <c r="G63" s="4">
        <f t="shared" si="2"/>
        <v>0</v>
      </c>
      <c r="H63" s="4" t="str">
        <f t="shared" si="3"/>
        <v>，4727849</v>
      </c>
      <c r="I63" s="4" t="str">
        <f>VLOOKUP(A63,HOP!A:U,21,0)</f>
        <v>直采</v>
      </c>
    </row>
    <row r="64" s="4" customFormat="1" spans="1:9">
      <c r="A64" s="5">
        <v>999230409887811</v>
      </c>
      <c r="B64" s="6">
        <v>45338</v>
      </c>
      <c r="C64" s="6">
        <v>45339</v>
      </c>
      <c r="D64" s="4">
        <v>1119.42</v>
      </c>
      <c r="E64" s="4" t="str">
        <f>VLOOKUP(A64,HOP!A:L,12,0)</f>
        <v>1119.42</v>
      </c>
      <c r="F64" s="4" t="str">
        <f>VLOOKUP(A64,HOP!A:C,3,0)</f>
        <v>4729084</v>
      </c>
      <c r="G64" s="4">
        <f t="shared" si="2"/>
        <v>0</v>
      </c>
      <c r="H64" s="4" t="str">
        <f t="shared" si="3"/>
        <v>，4729084</v>
      </c>
      <c r="I64" s="4" t="str">
        <f>VLOOKUP(A64,HOP!A:U,21,0)</f>
        <v>直连</v>
      </c>
    </row>
    <row r="66" spans="4:4">
      <c r="D66" s="4">
        <f>SUM(D2:D65)</f>
        <v>190540.11</v>
      </c>
    </row>
    <row r="68" spans="4:4">
      <c r="D68" s="4" t="s">
        <v>351</v>
      </c>
    </row>
    <row r="72" spans="1:3">
      <c r="A72" s="4" t="s">
        <v>352</v>
      </c>
      <c r="C72" s="4">
        <v>87224.95</v>
      </c>
    </row>
    <row r="73" spans="1:3">
      <c r="A73" s="4" t="s">
        <v>353</v>
      </c>
      <c r="C73" s="4">
        <v>103315.16</v>
      </c>
    </row>
    <row r="74" spans="1:3">
      <c r="A74" s="4" t="s">
        <v>354</v>
      </c>
      <c r="C74" s="4">
        <f>SUBTOTAL(9,C72:C73)</f>
        <v>190540.11</v>
      </c>
    </row>
  </sheetData>
  <autoFilter ref="A1:XFD68">
    <filterColumn colId="3">
      <filters blank="1">
        <filter val="2550"/>
        <filter val="3250"/>
        <filter val="190540.11"/>
        <filter val="1119.42"/>
        <filter val="9295.02"/>
        <filter val="679.14"/>
        <filter val="1897.84"/>
        <filter val="2275.04"/>
        <filter val="5166.04"/>
        <filter val="590.55"/>
        <filter val="3031.45"/>
        <filter val="10049.56"/>
        <filter val="343.56"/>
        <filter val="1931.86"/>
        <filter val="4056.46"/>
        <filter val="1214.87"/>
        <filter val="1894.07"/>
        <filter val="977.2"/>
        <filter val="2169.2"/>
        <filter val="7388.2"/>
        <filter val="12469.62"/>
        <filter val="24027.92"/>
        <filter val="539.6"/>
        <filter val="2576.6"/>
        <filter val="3069.37"/>
        <filter val="1803.78"/>
        <filter val="1767.9"/>
        <filter val="4828.79"/>
        <filter val="540.33"/>
        <filter val="4180.24"/>
        <filter val="1843.65"/>
        <filter val="692.76"/>
        <filter val="28833.6"/>
        <filter val="1385.27"/>
        <filter val="14270.7"/>
        <filter val="364.01"/>
        <filter val="888.41"/>
        <filter val="6005.92"/>
        <filter val="1973.13"/>
        <filter val="1974.54"/>
        <filter val="365.45"/>
        <filter val="1766.55"/>
        <filter val="1766.17"/>
        <filter val="1855.58"/>
        <filter val="2416.98"/>
        <filter val="5409.18"/>
        <filter val="1137.59"/>
        <filter val="1906.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355</v>
      </c>
      <c r="B1" s="2" t="s">
        <v>356</v>
      </c>
      <c r="C1" s="2" t="s">
        <v>357</v>
      </c>
      <c r="D1" s="2" t="s">
        <v>358</v>
      </c>
      <c r="E1" s="2" t="s">
        <v>13</v>
      </c>
      <c r="F1" s="2" t="s">
        <v>5</v>
      </c>
      <c r="G1" s="2" t="s">
        <v>6</v>
      </c>
      <c r="H1" s="2" t="s">
        <v>359</v>
      </c>
      <c r="I1" s="2" t="s">
        <v>360</v>
      </c>
      <c r="J1" s="2" t="s">
        <v>361</v>
      </c>
      <c r="K1" s="2" t="s">
        <v>362</v>
      </c>
      <c r="L1" s="2" t="s">
        <v>363</v>
      </c>
      <c r="M1" s="2" t="s">
        <v>364</v>
      </c>
      <c r="N1" s="2" t="s">
        <v>365</v>
      </c>
      <c r="O1" s="2" t="s">
        <v>366</v>
      </c>
      <c r="P1" s="2" t="s">
        <v>367</v>
      </c>
      <c r="Q1" s="2" t="s">
        <v>368</v>
      </c>
      <c r="R1" s="2" t="s">
        <v>369</v>
      </c>
      <c r="S1" s="2" t="s">
        <v>370</v>
      </c>
      <c r="T1" s="2" t="s">
        <v>371</v>
      </c>
      <c r="U1" s="2" t="s">
        <v>372</v>
      </c>
      <c r="V1" s="2" t="s">
        <v>373</v>
      </c>
    </row>
    <row r="2" s="1" customFormat="1" spans="1:22">
      <c r="A2" s="3">
        <v>999230409887811</v>
      </c>
      <c r="B2" s="1" t="s">
        <v>374</v>
      </c>
      <c r="C2" s="1" t="s">
        <v>375</v>
      </c>
      <c r="D2" s="1" t="s">
        <v>376</v>
      </c>
      <c r="E2" s="1" t="s">
        <v>377</v>
      </c>
      <c r="F2" s="1" t="s">
        <v>374</v>
      </c>
      <c r="G2" s="1" t="s">
        <v>378</v>
      </c>
      <c r="H2" s="1" t="s">
        <v>379</v>
      </c>
      <c r="I2" s="1" t="s">
        <v>380</v>
      </c>
      <c r="J2" s="1" t="s">
        <v>30</v>
      </c>
      <c r="K2" s="1" t="s">
        <v>381</v>
      </c>
      <c r="L2" s="1" t="s">
        <v>381</v>
      </c>
      <c r="M2" s="1" t="s">
        <v>382</v>
      </c>
      <c r="N2" s="1" t="s">
        <v>382</v>
      </c>
      <c r="O2" s="1" t="s">
        <v>383</v>
      </c>
      <c r="P2" s="1" t="s">
        <v>384</v>
      </c>
      <c r="Q2" s="1" t="s">
        <v>385</v>
      </c>
      <c r="R2" s="1" t="s">
        <v>386</v>
      </c>
      <c r="S2" s="1" t="s">
        <v>387</v>
      </c>
      <c r="T2" s="1" t="s">
        <v>388</v>
      </c>
      <c r="U2" s="1" t="s">
        <v>389</v>
      </c>
      <c r="V2" s="1" t="s">
        <v>390</v>
      </c>
    </row>
    <row r="3" s="1" customFormat="1" spans="1:22">
      <c r="A3" s="3">
        <v>999230405094796</v>
      </c>
      <c r="B3" s="1" t="s">
        <v>374</v>
      </c>
      <c r="C3" s="1" t="s">
        <v>391</v>
      </c>
      <c r="D3" s="1" t="s">
        <v>392</v>
      </c>
      <c r="E3" s="1" t="s">
        <v>393</v>
      </c>
      <c r="F3" s="1" t="s">
        <v>374</v>
      </c>
      <c r="G3" s="1" t="s">
        <v>378</v>
      </c>
      <c r="H3" s="1" t="s">
        <v>379</v>
      </c>
      <c r="I3" s="1" t="s">
        <v>394</v>
      </c>
      <c r="J3" s="1" t="s">
        <v>30</v>
      </c>
      <c r="K3" s="1" t="s">
        <v>395</v>
      </c>
      <c r="L3" s="1" t="s">
        <v>395</v>
      </c>
      <c r="M3" s="1" t="s">
        <v>382</v>
      </c>
      <c r="N3" s="1" t="s">
        <v>382</v>
      </c>
      <c r="O3" s="1" t="s">
        <v>383</v>
      </c>
      <c r="P3" s="1" t="s">
        <v>384</v>
      </c>
      <c r="Q3" s="1" t="s">
        <v>385</v>
      </c>
      <c r="R3" s="1" t="s">
        <v>396</v>
      </c>
      <c r="S3" s="1" t="s">
        <v>387</v>
      </c>
      <c r="T3" s="1" t="s">
        <v>388</v>
      </c>
      <c r="U3" s="1" t="s">
        <v>397</v>
      </c>
      <c r="V3" s="1" t="s">
        <v>390</v>
      </c>
    </row>
    <row r="4" s="1" customFormat="1" spans="1:22">
      <c r="A4" s="3">
        <v>999230358257771</v>
      </c>
      <c r="B4" s="1" t="s">
        <v>398</v>
      </c>
      <c r="C4" s="1" t="s">
        <v>399</v>
      </c>
      <c r="D4" s="1" t="s">
        <v>400</v>
      </c>
      <c r="E4" s="1" t="s">
        <v>401</v>
      </c>
      <c r="F4" s="1" t="s">
        <v>402</v>
      </c>
      <c r="G4" s="1" t="s">
        <v>374</v>
      </c>
      <c r="H4" s="1" t="s">
        <v>379</v>
      </c>
      <c r="I4" s="1" t="s">
        <v>403</v>
      </c>
      <c r="J4" s="1" t="s">
        <v>30</v>
      </c>
      <c r="K4" s="1" t="s">
        <v>404</v>
      </c>
      <c r="L4" s="1" t="s">
        <v>404</v>
      </c>
      <c r="M4" s="1" t="s">
        <v>382</v>
      </c>
      <c r="N4" s="1" t="s">
        <v>382</v>
      </c>
      <c r="O4" s="1" t="s">
        <v>383</v>
      </c>
      <c r="P4" s="1" t="s">
        <v>384</v>
      </c>
      <c r="Q4" s="1" t="s">
        <v>385</v>
      </c>
      <c r="R4" s="1" t="s">
        <v>405</v>
      </c>
      <c r="S4" s="1" t="s">
        <v>387</v>
      </c>
      <c r="T4" s="1" t="s">
        <v>388</v>
      </c>
      <c r="U4" s="1" t="s">
        <v>397</v>
      </c>
      <c r="V4" s="1" t="s">
        <v>406</v>
      </c>
    </row>
    <row r="5" s="1" customFormat="1" spans="1:22">
      <c r="A5" s="3">
        <v>999230357756709</v>
      </c>
      <c r="B5" s="1" t="s">
        <v>398</v>
      </c>
      <c r="C5" s="1" t="s">
        <v>407</v>
      </c>
      <c r="D5" s="1" t="s">
        <v>400</v>
      </c>
      <c r="E5" s="1" t="s">
        <v>408</v>
      </c>
      <c r="F5" s="1" t="s">
        <v>374</v>
      </c>
      <c r="G5" s="1" t="s">
        <v>378</v>
      </c>
      <c r="H5" s="1" t="s">
        <v>379</v>
      </c>
      <c r="I5" s="1" t="s">
        <v>409</v>
      </c>
      <c r="J5" s="1" t="s">
        <v>30</v>
      </c>
      <c r="K5" s="1" t="s">
        <v>410</v>
      </c>
      <c r="L5" s="1" t="s">
        <v>410</v>
      </c>
      <c r="M5" s="1" t="s">
        <v>382</v>
      </c>
      <c r="N5" s="1" t="s">
        <v>382</v>
      </c>
      <c r="O5" s="1" t="s">
        <v>383</v>
      </c>
      <c r="P5" s="1" t="s">
        <v>384</v>
      </c>
      <c r="Q5" s="1" t="s">
        <v>385</v>
      </c>
      <c r="R5" s="1" t="s">
        <v>411</v>
      </c>
      <c r="S5" s="1" t="s">
        <v>387</v>
      </c>
      <c r="T5" s="1" t="s">
        <v>388</v>
      </c>
      <c r="U5" s="1" t="s">
        <v>397</v>
      </c>
      <c r="V5" s="1" t="s">
        <v>406</v>
      </c>
    </row>
    <row r="6" s="1" customFormat="1" spans="1:22">
      <c r="A6" s="3">
        <v>999230307186114</v>
      </c>
      <c r="B6" s="1" t="s">
        <v>412</v>
      </c>
      <c r="C6" s="1" t="s">
        <v>413</v>
      </c>
      <c r="D6" s="1" t="s">
        <v>414</v>
      </c>
      <c r="E6" s="1" t="s">
        <v>415</v>
      </c>
      <c r="F6" s="1" t="s">
        <v>374</v>
      </c>
      <c r="G6" s="1" t="s">
        <v>378</v>
      </c>
      <c r="H6" s="1" t="s">
        <v>379</v>
      </c>
      <c r="I6" s="1" t="s">
        <v>416</v>
      </c>
      <c r="J6" s="1" t="s">
        <v>30</v>
      </c>
      <c r="K6" s="1" t="s">
        <v>417</v>
      </c>
      <c r="L6" s="1" t="s">
        <v>417</v>
      </c>
      <c r="M6" s="1" t="s">
        <v>382</v>
      </c>
      <c r="N6" s="1" t="s">
        <v>382</v>
      </c>
      <c r="O6" s="1" t="s">
        <v>383</v>
      </c>
      <c r="P6" s="1" t="s">
        <v>384</v>
      </c>
      <c r="Q6" s="1" t="s">
        <v>385</v>
      </c>
      <c r="R6" s="1" t="s">
        <v>418</v>
      </c>
      <c r="S6" s="1" t="s">
        <v>387</v>
      </c>
      <c r="T6" s="1" t="s">
        <v>388</v>
      </c>
      <c r="U6" s="1" t="s">
        <v>397</v>
      </c>
      <c r="V6" s="1" t="s">
        <v>419</v>
      </c>
    </row>
    <row r="7" s="1" customFormat="1" spans="1:22">
      <c r="A7" s="3">
        <v>999230265767593</v>
      </c>
      <c r="B7" s="1" t="s">
        <v>420</v>
      </c>
      <c r="C7" s="1" t="s">
        <v>421</v>
      </c>
      <c r="D7" s="1" t="s">
        <v>422</v>
      </c>
      <c r="E7" s="1" t="s">
        <v>423</v>
      </c>
      <c r="F7" s="1" t="s">
        <v>374</v>
      </c>
      <c r="G7" s="1" t="s">
        <v>378</v>
      </c>
      <c r="H7" s="1" t="s">
        <v>379</v>
      </c>
      <c r="I7" s="1" t="s">
        <v>424</v>
      </c>
      <c r="J7" s="1" t="s">
        <v>30</v>
      </c>
      <c r="K7" s="1" t="s">
        <v>425</v>
      </c>
      <c r="L7" s="1" t="s">
        <v>425</v>
      </c>
      <c r="M7" s="1" t="s">
        <v>382</v>
      </c>
      <c r="N7" s="1" t="s">
        <v>382</v>
      </c>
      <c r="O7" s="1" t="s">
        <v>383</v>
      </c>
      <c r="P7" s="1" t="s">
        <v>384</v>
      </c>
      <c r="Q7" s="1" t="s">
        <v>385</v>
      </c>
      <c r="R7" s="1" t="s">
        <v>426</v>
      </c>
      <c r="S7" s="1" t="s">
        <v>387</v>
      </c>
      <c r="T7" s="1" t="s">
        <v>388</v>
      </c>
      <c r="U7" s="1" t="s">
        <v>397</v>
      </c>
      <c r="V7" s="1" t="s">
        <v>427</v>
      </c>
    </row>
    <row r="8" s="1" customFormat="1" spans="1:22">
      <c r="A8" s="3">
        <v>999230265635725</v>
      </c>
      <c r="B8" s="1" t="s">
        <v>420</v>
      </c>
      <c r="C8" s="1" t="s">
        <v>428</v>
      </c>
      <c r="D8" s="1" t="s">
        <v>414</v>
      </c>
      <c r="E8" s="1" t="s">
        <v>429</v>
      </c>
      <c r="F8" s="1" t="s">
        <v>374</v>
      </c>
      <c r="G8" s="1" t="s">
        <v>378</v>
      </c>
      <c r="H8" s="1" t="s">
        <v>379</v>
      </c>
      <c r="I8" s="1" t="s">
        <v>430</v>
      </c>
      <c r="J8" s="1" t="s">
        <v>30</v>
      </c>
      <c r="K8" s="1" t="s">
        <v>431</v>
      </c>
      <c r="L8" s="1" t="s">
        <v>431</v>
      </c>
      <c r="M8" s="1" t="s">
        <v>382</v>
      </c>
      <c r="N8" s="1" t="s">
        <v>382</v>
      </c>
      <c r="O8" s="1" t="s">
        <v>383</v>
      </c>
      <c r="P8" s="1" t="s">
        <v>384</v>
      </c>
      <c r="Q8" s="1" t="s">
        <v>385</v>
      </c>
      <c r="R8" s="1" t="s">
        <v>432</v>
      </c>
      <c r="S8" s="1" t="s">
        <v>387</v>
      </c>
      <c r="T8" s="1" t="s">
        <v>388</v>
      </c>
      <c r="U8" s="1" t="s">
        <v>397</v>
      </c>
      <c r="V8" s="1" t="s">
        <v>419</v>
      </c>
    </row>
    <row r="9" s="1" customFormat="1" spans="1:22">
      <c r="A9" s="3">
        <v>999230260955375</v>
      </c>
      <c r="B9" s="1" t="s">
        <v>433</v>
      </c>
      <c r="C9" s="1" t="s">
        <v>434</v>
      </c>
      <c r="D9" s="1" t="s">
        <v>435</v>
      </c>
      <c r="E9" s="1" t="s">
        <v>436</v>
      </c>
      <c r="F9" s="1" t="s">
        <v>402</v>
      </c>
      <c r="G9" s="1" t="s">
        <v>374</v>
      </c>
      <c r="H9" s="1" t="s">
        <v>379</v>
      </c>
      <c r="I9" s="1" t="s">
        <v>437</v>
      </c>
      <c r="J9" s="1" t="s">
        <v>30</v>
      </c>
      <c r="K9" s="1" t="s">
        <v>438</v>
      </c>
      <c r="L9" s="1" t="s">
        <v>438</v>
      </c>
      <c r="M9" s="1" t="s">
        <v>382</v>
      </c>
      <c r="N9" s="1" t="s">
        <v>382</v>
      </c>
      <c r="O9" s="1" t="s">
        <v>383</v>
      </c>
      <c r="P9" s="1" t="s">
        <v>384</v>
      </c>
      <c r="Q9" s="1" t="s">
        <v>385</v>
      </c>
      <c r="R9" s="1" t="s">
        <v>439</v>
      </c>
      <c r="S9" s="1" t="s">
        <v>387</v>
      </c>
      <c r="T9" s="1" t="s">
        <v>388</v>
      </c>
      <c r="U9" s="1" t="s">
        <v>397</v>
      </c>
      <c r="V9" s="1" t="s">
        <v>440</v>
      </c>
    </row>
    <row r="10" s="1" customFormat="1" spans="1:22">
      <c r="A10" s="3">
        <v>999230260640301</v>
      </c>
      <c r="B10" s="1" t="s">
        <v>433</v>
      </c>
      <c r="C10" s="1" t="s">
        <v>441</v>
      </c>
      <c r="D10" s="1" t="s">
        <v>414</v>
      </c>
      <c r="E10" s="1" t="s">
        <v>442</v>
      </c>
      <c r="F10" s="1" t="s">
        <v>402</v>
      </c>
      <c r="G10" s="1" t="s">
        <v>374</v>
      </c>
      <c r="H10" s="1" t="s">
        <v>379</v>
      </c>
      <c r="I10" s="1" t="s">
        <v>430</v>
      </c>
      <c r="J10" s="1" t="s">
        <v>30</v>
      </c>
      <c r="K10" s="1" t="s">
        <v>443</v>
      </c>
      <c r="L10" s="1" t="s">
        <v>443</v>
      </c>
      <c r="M10" s="1" t="s">
        <v>382</v>
      </c>
      <c r="N10" s="1" t="s">
        <v>382</v>
      </c>
      <c r="O10" s="1" t="s">
        <v>383</v>
      </c>
      <c r="P10" s="1" t="s">
        <v>384</v>
      </c>
      <c r="Q10" s="1" t="s">
        <v>385</v>
      </c>
      <c r="R10" s="1" t="s">
        <v>444</v>
      </c>
      <c r="S10" s="1" t="s">
        <v>387</v>
      </c>
      <c r="T10" s="1" t="s">
        <v>388</v>
      </c>
      <c r="U10" s="1" t="s">
        <v>397</v>
      </c>
      <c r="V10" s="1" t="s">
        <v>419</v>
      </c>
    </row>
    <row r="11" s="1" customFormat="1" spans="1:22">
      <c r="A11" s="3">
        <v>999230185145170</v>
      </c>
      <c r="B11" s="1" t="s">
        <v>445</v>
      </c>
      <c r="C11" s="1" t="s">
        <v>446</v>
      </c>
      <c r="D11" s="1" t="s">
        <v>414</v>
      </c>
      <c r="E11" s="1" t="s">
        <v>447</v>
      </c>
      <c r="F11" s="1" t="s">
        <v>374</v>
      </c>
      <c r="G11" s="1" t="s">
        <v>378</v>
      </c>
      <c r="H11" s="1" t="s">
        <v>379</v>
      </c>
      <c r="I11" s="1" t="s">
        <v>430</v>
      </c>
      <c r="J11" s="1" t="s">
        <v>30</v>
      </c>
      <c r="K11" s="1" t="s">
        <v>448</v>
      </c>
      <c r="L11" s="1" t="s">
        <v>448</v>
      </c>
      <c r="M11" s="1" t="s">
        <v>382</v>
      </c>
      <c r="N11" s="1" t="s">
        <v>382</v>
      </c>
      <c r="O11" s="1" t="s">
        <v>383</v>
      </c>
      <c r="P11" s="1" t="s">
        <v>384</v>
      </c>
      <c r="Q11" s="1" t="s">
        <v>385</v>
      </c>
      <c r="R11" s="1" t="s">
        <v>449</v>
      </c>
      <c r="S11" s="1" t="s">
        <v>387</v>
      </c>
      <c r="T11" s="1" t="s">
        <v>388</v>
      </c>
      <c r="U11" s="1" t="s">
        <v>397</v>
      </c>
      <c r="V11" s="1" t="s">
        <v>419</v>
      </c>
    </row>
    <row r="12" s="1" customFormat="1" spans="1:22">
      <c r="A12" s="3">
        <v>999230181019737</v>
      </c>
      <c r="B12" s="1" t="s">
        <v>445</v>
      </c>
      <c r="C12" s="1" t="s">
        <v>450</v>
      </c>
      <c r="D12" s="1" t="s">
        <v>400</v>
      </c>
      <c r="E12" s="1" t="s">
        <v>451</v>
      </c>
      <c r="F12" s="1" t="s">
        <v>402</v>
      </c>
      <c r="G12" s="1" t="s">
        <v>378</v>
      </c>
      <c r="H12" s="1" t="s">
        <v>379</v>
      </c>
      <c r="I12" s="1" t="s">
        <v>452</v>
      </c>
      <c r="J12" s="1" t="s">
        <v>30</v>
      </c>
      <c r="K12" s="1" t="s">
        <v>453</v>
      </c>
      <c r="L12" s="1" t="s">
        <v>453</v>
      </c>
      <c r="M12" s="1" t="s">
        <v>382</v>
      </c>
      <c r="N12" s="1" t="s">
        <v>382</v>
      </c>
      <c r="O12" s="1" t="s">
        <v>383</v>
      </c>
      <c r="P12" s="1" t="s">
        <v>384</v>
      </c>
      <c r="Q12" s="1" t="s">
        <v>385</v>
      </c>
      <c r="R12" s="1" t="s">
        <v>454</v>
      </c>
      <c r="S12" s="1" t="s">
        <v>387</v>
      </c>
      <c r="T12" s="1" t="s">
        <v>388</v>
      </c>
      <c r="U12" s="1" t="s">
        <v>397</v>
      </c>
      <c r="V12" s="1" t="s">
        <v>406</v>
      </c>
    </row>
    <row r="13" s="1" customFormat="1" spans="1:22">
      <c r="A13" s="3">
        <v>999230180519113</v>
      </c>
      <c r="B13" s="1" t="s">
        <v>445</v>
      </c>
      <c r="C13" s="1" t="s">
        <v>455</v>
      </c>
      <c r="D13" s="1" t="s">
        <v>414</v>
      </c>
      <c r="E13" s="1" t="s">
        <v>456</v>
      </c>
      <c r="F13" s="1" t="s">
        <v>402</v>
      </c>
      <c r="G13" s="1" t="s">
        <v>374</v>
      </c>
      <c r="H13" s="1" t="s">
        <v>379</v>
      </c>
      <c r="I13" s="1" t="s">
        <v>457</v>
      </c>
      <c r="J13" s="1" t="s">
        <v>30</v>
      </c>
      <c r="K13" s="1" t="s">
        <v>458</v>
      </c>
      <c r="L13" s="1" t="s">
        <v>458</v>
      </c>
      <c r="M13" s="1" t="s">
        <v>382</v>
      </c>
      <c r="N13" s="1" t="s">
        <v>382</v>
      </c>
      <c r="O13" s="1" t="s">
        <v>383</v>
      </c>
      <c r="P13" s="1" t="s">
        <v>384</v>
      </c>
      <c r="Q13" s="1" t="s">
        <v>385</v>
      </c>
      <c r="R13" s="1" t="s">
        <v>459</v>
      </c>
      <c r="S13" s="1" t="s">
        <v>387</v>
      </c>
      <c r="T13" s="1" t="s">
        <v>388</v>
      </c>
      <c r="U13" s="1" t="s">
        <v>397</v>
      </c>
      <c r="V13" s="1" t="s">
        <v>419</v>
      </c>
    </row>
    <row r="14" s="1" customFormat="1" spans="1:22">
      <c r="A14" s="3">
        <v>999230175084312</v>
      </c>
      <c r="B14" s="1" t="s">
        <v>460</v>
      </c>
      <c r="C14" s="1" t="s">
        <v>461</v>
      </c>
      <c r="D14" s="1" t="s">
        <v>392</v>
      </c>
      <c r="E14" s="1" t="s">
        <v>462</v>
      </c>
      <c r="F14" s="1" t="s">
        <v>402</v>
      </c>
      <c r="G14" s="1" t="s">
        <v>378</v>
      </c>
      <c r="H14" s="1" t="s">
        <v>379</v>
      </c>
      <c r="I14" s="1" t="s">
        <v>463</v>
      </c>
      <c r="J14" s="1" t="s">
        <v>30</v>
      </c>
      <c r="K14" s="1" t="s">
        <v>464</v>
      </c>
      <c r="L14" s="1" t="s">
        <v>464</v>
      </c>
      <c r="M14" s="1" t="s">
        <v>382</v>
      </c>
      <c r="N14" s="1" t="s">
        <v>382</v>
      </c>
      <c r="O14" s="1" t="s">
        <v>383</v>
      </c>
      <c r="P14" s="1" t="s">
        <v>384</v>
      </c>
      <c r="Q14" s="1" t="s">
        <v>385</v>
      </c>
      <c r="R14" s="1" t="s">
        <v>465</v>
      </c>
      <c r="S14" s="1" t="s">
        <v>387</v>
      </c>
      <c r="T14" s="1" t="s">
        <v>388</v>
      </c>
      <c r="U14" s="1" t="s">
        <v>397</v>
      </c>
      <c r="V14" s="1" t="s">
        <v>390</v>
      </c>
    </row>
    <row r="15" s="1" customFormat="1" spans="1:22">
      <c r="A15" s="3">
        <v>999230166950921</v>
      </c>
      <c r="B15" s="1" t="s">
        <v>466</v>
      </c>
      <c r="C15" s="1" t="s">
        <v>467</v>
      </c>
      <c r="D15" s="1" t="s">
        <v>468</v>
      </c>
      <c r="E15" s="1" t="s">
        <v>469</v>
      </c>
      <c r="F15" s="1" t="s">
        <v>374</v>
      </c>
      <c r="G15" s="1" t="s">
        <v>378</v>
      </c>
      <c r="H15" s="1" t="s">
        <v>379</v>
      </c>
      <c r="I15" s="1" t="s">
        <v>470</v>
      </c>
      <c r="J15" s="1" t="s">
        <v>30</v>
      </c>
      <c r="K15" s="1" t="s">
        <v>471</v>
      </c>
      <c r="L15" s="1" t="s">
        <v>471</v>
      </c>
      <c r="M15" s="1" t="s">
        <v>382</v>
      </c>
      <c r="N15" s="1" t="s">
        <v>382</v>
      </c>
      <c r="O15" s="1" t="s">
        <v>383</v>
      </c>
      <c r="P15" s="1" t="s">
        <v>384</v>
      </c>
      <c r="Q15" s="1" t="s">
        <v>385</v>
      </c>
      <c r="R15" s="1" t="s">
        <v>472</v>
      </c>
      <c r="S15" s="1" t="s">
        <v>387</v>
      </c>
      <c r="T15" s="1" t="s">
        <v>388</v>
      </c>
      <c r="U15" s="1" t="s">
        <v>397</v>
      </c>
      <c r="V15" s="1" t="s">
        <v>440</v>
      </c>
    </row>
    <row r="16" s="1" customFormat="1" spans="1:22">
      <c r="A16" s="3">
        <v>30142348633</v>
      </c>
      <c r="B16" s="1" t="s">
        <v>473</v>
      </c>
      <c r="C16" s="1" t="s">
        <v>474</v>
      </c>
      <c r="D16" s="1" t="s">
        <v>475</v>
      </c>
      <c r="E16" s="1" t="s">
        <v>476</v>
      </c>
      <c r="F16" s="1" t="s">
        <v>402</v>
      </c>
      <c r="G16" s="1" t="s">
        <v>374</v>
      </c>
      <c r="H16" s="1" t="s">
        <v>379</v>
      </c>
      <c r="I16" s="1" t="s">
        <v>477</v>
      </c>
      <c r="J16" s="1" t="s">
        <v>30</v>
      </c>
      <c r="K16" s="1" t="s">
        <v>478</v>
      </c>
      <c r="L16" s="1" t="s">
        <v>478</v>
      </c>
      <c r="M16" s="1" t="s">
        <v>382</v>
      </c>
      <c r="N16" s="1" t="s">
        <v>382</v>
      </c>
      <c r="O16" s="1" t="s">
        <v>383</v>
      </c>
      <c r="P16" s="1" t="s">
        <v>384</v>
      </c>
      <c r="Q16" s="1" t="s">
        <v>385</v>
      </c>
      <c r="R16" s="1" t="s">
        <v>479</v>
      </c>
      <c r="S16" s="1" t="s">
        <v>387</v>
      </c>
      <c r="T16" s="1" t="s">
        <v>388</v>
      </c>
      <c r="U16" s="1" t="s">
        <v>397</v>
      </c>
      <c r="V16" s="1" t="s">
        <v>440</v>
      </c>
    </row>
    <row r="17" s="1" customFormat="1" spans="1:22">
      <c r="A17" s="3">
        <v>999230125434046</v>
      </c>
      <c r="B17" s="1" t="s">
        <v>480</v>
      </c>
      <c r="C17" s="1" t="s">
        <v>481</v>
      </c>
      <c r="D17" s="1" t="s">
        <v>392</v>
      </c>
      <c r="E17" s="1" t="s">
        <v>482</v>
      </c>
      <c r="F17" s="1" t="s">
        <v>398</v>
      </c>
      <c r="G17" s="1" t="s">
        <v>378</v>
      </c>
      <c r="H17" s="1" t="s">
        <v>379</v>
      </c>
      <c r="I17" s="1" t="s">
        <v>483</v>
      </c>
      <c r="J17" s="1" t="s">
        <v>30</v>
      </c>
      <c r="K17" s="1" t="s">
        <v>484</v>
      </c>
      <c r="L17" s="1" t="s">
        <v>484</v>
      </c>
      <c r="M17" s="1" t="s">
        <v>382</v>
      </c>
      <c r="N17" s="1" t="s">
        <v>382</v>
      </c>
      <c r="O17" s="1" t="s">
        <v>383</v>
      </c>
      <c r="P17" s="1" t="s">
        <v>384</v>
      </c>
      <c r="Q17" s="1" t="s">
        <v>385</v>
      </c>
      <c r="R17" s="1" t="s">
        <v>485</v>
      </c>
      <c r="S17" s="1" t="s">
        <v>387</v>
      </c>
      <c r="T17" s="1" t="s">
        <v>388</v>
      </c>
      <c r="U17" s="1" t="s">
        <v>397</v>
      </c>
      <c r="V17" s="1" t="s">
        <v>390</v>
      </c>
    </row>
    <row r="18" s="1" customFormat="1" spans="1:22">
      <c r="A18" s="3">
        <v>30053497898</v>
      </c>
      <c r="B18" s="1" t="s">
        <v>486</v>
      </c>
      <c r="C18" s="1" t="s">
        <v>487</v>
      </c>
      <c r="D18" s="1" t="s">
        <v>414</v>
      </c>
      <c r="E18" s="1" t="s">
        <v>488</v>
      </c>
      <c r="F18" s="1" t="s">
        <v>374</v>
      </c>
      <c r="G18" s="1" t="s">
        <v>378</v>
      </c>
      <c r="H18" s="1" t="s">
        <v>379</v>
      </c>
      <c r="I18" s="1" t="s">
        <v>489</v>
      </c>
      <c r="J18" s="1" t="s">
        <v>30</v>
      </c>
      <c r="K18" s="1" t="s">
        <v>490</v>
      </c>
      <c r="L18" s="1" t="s">
        <v>490</v>
      </c>
      <c r="M18" s="1" t="s">
        <v>382</v>
      </c>
      <c r="N18" s="1" t="s">
        <v>382</v>
      </c>
      <c r="O18" s="1" t="s">
        <v>383</v>
      </c>
      <c r="P18" s="1" t="s">
        <v>384</v>
      </c>
      <c r="Q18" s="1" t="s">
        <v>385</v>
      </c>
      <c r="R18" s="1" t="s">
        <v>491</v>
      </c>
      <c r="S18" s="1" t="s">
        <v>387</v>
      </c>
      <c r="T18" s="1" t="s">
        <v>388</v>
      </c>
      <c r="U18" s="1" t="s">
        <v>397</v>
      </c>
      <c r="V18" s="1" t="s">
        <v>419</v>
      </c>
    </row>
    <row r="19" s="1" customFormat="1" spans="1:22">
      <c r="A19" s="3">
        <v>999230038185925</v>
      </c>
      <c r="B19" s="1" t="s">
        <v>492</v>
      </c>
      <c r="C19" s="1" t="s">
        <v>493</v>
      </c>
      <c r="D19" s="1" t="s">
        <v>414</v>
      </c>
      <c r="E19" s="1" t="s">
        <v>494</v>
      </c>
      <c r="F19" s="1" t="s">
        <v>402</v>
      </c>
      <c r="G19" s="1" t="s">
        <v>374</v>
      </c>
      <c r="H19" s="1" t="s">
        <v>379</v>
      </c>
      <c r="I19" s="1" t="s">
        <v>495</v>
      </c>
      <c r="J19" s="1" t="s">
        <v>30</v>
      </c>
      <c r="K19" s="1" t="s">
        <v>496</v>
      </c>
      <c r="L19" s="1" t="s">
        <v>496</v>
      </c>
      <c r="M19" s="1" t="s">
        <v>382</v>
      </c>
      <c r="N19" s="1" t="s">
        <v>382</v>
      </c>
      <c r="O19" s="1" t="s">
        <v>383</v>
      </c>
      <c r="P19" s="1" t="s">
        <v>384</v>
      </c>
      <c r="Q19" s="1" t="s">
        <v>385</v>
      </c>
      <c r="R19" s="1" t="s">
        <v>497</v>
      </c>
      <c r="S19" s="1" t="s">
        <v>387</v>
      </c>
      <c r="T19" s="1" t="s">
        <v>388</v>
      </c>
      <c r="U19" s="1" t="s">
        <v>397</v>
      </c>
      <c r="V19" s="1" t="s">
        <v>419</v>
      </c>
    </row>
    <row r="20" s="1" customFormat="1" spans="1:22">
      <c r="A20" s="3">
        <v>999230037750239</v>
      </c>
      <c r="B20" s="1" t="s">
        <v>492</v>
      </c>
      <c r="C20" s="1" t="s">
        <v>498</v>
      </c>
      <c r="D20" s="1" t="s">
        <v>414</v>
      </c>
      <c r="E20" s="1" t="s">
        <v>499</v>
      </c>
      <c r="F20" s="1" t="s">
        <v>402</v>
      </c>
      <c r="G20" s="1" t="s">
        <v>374</v>
      </c>
      <c r="H20" s="1" t="s">
        <v>379</v>
      </c>
      <c r="I20" s="1" t="s">
        <v>500</v>
      </c>
      <c r="J20" s="1" t="s">
        <v>30</v>
      </c>
      <c r="K20" s="1" t="s">
        <v>501</v>
      </c>
      <c r="L20" s="1" t="s">
        <v>501</v>
      </c>
      <c r="M20" s="1" t="s">
        <v>382</v>
      </c>
      <c r="N20" s="1" t="s">
        <v>382</v>
      </c>
      <c r="O20" s="1" t="s">
        <v>383</v>
      </c>
      <c r="P20" s="1" t="s">
        <v>384</v>
      </c>
      <c r="Q20" s="1" t="s">
        <v>385</v>
      </c>
      <c r="R20" s="1" t="s">
        <v>502</v>
      </c>
      <c r="S20" s="1" t="s">
        <v>387</v>
      </c>
      <c r="T20" s="1" t="s">
        <v>388</v>
      </c>
      <c r="U20" s="1" t="s">
        <v>397</v>
      </c>
      <c r="V20" s="1" t="s">
        <v>419</v>
      </c>
    </row>
    <row r="21" s="1" customFormat="1" spans="1:22">
      <c r="A21" s="3">
        <v>999230036629924</v>
      </c>
      <c r="B21" s="1" t="s">
        <v>492</v>
      </c>
      <c r="C21" s="1" t="s">
        <v>503</v>
      </c>
      <c r="D21" s="1" t="s">
        <v>414</v>
      </c>
      <c r="E21" s="1" t="s">
        <v>504</v>
      </c>
      <c r="F21" s="1" t="s">
        <v>374</v>
      </c>
      <c r="G21" s="1" t="s">
        <v>378</v>
      </c>
      <c r="H21" s="1" t="s">
        <v>379</v>
      </c>
      <c r="I21" s="1" t="s">
        <v>505</v>
      </c>
      <c r="J21" s="1" t="s">
        <v>30</v>
      </c>
      <c r="K21" s="1" t="s">
        <v>506</v>
      </c>
      <c r="L21" s="1" t="s">
        <v>506</v>
      </c>
      <c r="M21" s="1" t="s">
        <v>382</v>
      </c>
      <c r="N21" s="1" t="s">
        <v>382</v>
      </c>
      <c r="O21" s="1" t="s">
        <v>383</v>
      </c>
      <c r="P21" s="1" t="s">
        <v>384</v>
      </c>
      <c r="Q21" s="1" t="s">
        <v>385</v>
      </c>
      <c r="R21" s="1" t="s">
        <v>507</v>
      </c>
      <c r="S21" s="1" t="s">
        <v>387</v>
      </c>
      <c r="T21" s="1" t="s">
        <v>388</v>
      </c>
      <c r="U21" s="1" t="s">
        <v>397</v>
      </c>
      <c r="V21" s="1" t="s">
        <v>419</v>
      </c>
    </row>
    <row r="22" s="1" customFormat="1" spans="1:22">
      <c r="A22" s="3">
        <v>999230017844929</v>
      </c>
      <c r="B22" s="1" t="s">
        <v>508</v>
      </c>
      <c r="C22" s="1" t="s">
        <v>509</v>
      </c>
      <c r="D22" s="1" t="s">
        <v>414</v>
      </c>
      <c r="E22" s="1" t="s">
        <v>510</v>
      </c>
      <c r="F22" s="1" t="s">
        <v>374</v>
      </c>
      <c r="G22" s="1" t="s">
        <v>378</v>
      </c>
      <c r="H22" s="1" t="s">
        <v>379</v>
      </c>
      <c r="I22" s="1" t="s">
        <v>511</v>
      </c>
      <c r="J22" s="1" t="s">
        <v>30</v>
      </c>
      <c r="K22" s="1" t="s">
        <v>512</v>
      </c>
      <c r="L22" s="1" t="s">
        <v>383</v>
      </c>
      <c r="M22" s="1" t="s">
        <v>513</v>
      </c>
      <c r="N22" s="1" t="s">
        <v>514</v>
      </c>
      <c r="O22" s="1" t="s">
        <v>383</v>
      </c>
      <c r="P22" s="1" t="s">
        <v>384</v>
      </c>
      <c r="Q22" s="1" t="s">
        <v>385</v>
      </c>
      <c r="R22" s="1" t="s">
        <v>515</v>
      </c>
      <c r="S22" s="1" t="s">
        <v>387</v>
      </c>
      <c r="T22" s="1" t="s">
        <v>388</v>
      </c>
      <c r="U22" s="1" t="s">
        <v>397</v>
      </c>
      <c r="V22" s="1" t="s">
        <v>419</v>
      </c>
    </row>
    <row r="23" s="1" customFormat="1" spans="1:22">
      <c r="A23" s="3">
        <v>999230012646679</v>
      </c>
      <c r="B23" s="1" t="s">
        <v>508</v>
      </c>
      <c r="C23" s="1" t="s">
        <v>516</v>
      </c>
      <c r="D23" s="1" t="s">
        <v>400</v>
      </c>
      <c r="E23" s="1" t="s">
        <v>517</v>
      </c>
      <c r="F23" s="1" t="s">
        <v>374</v>
      </c>
      <c r="G23" s="1" t="s">
        <v>378</v>
      </c>
      <c r="H23" s="1" t="s">
        <v>379</v>
      </c>
      <c r="I23" s="1" t="s">
        <v>518</v>
      </c>
      <c r="J23" s="1" t="s">
        <v>30</v>
      </c>
      <c r="K23" s="1" t="s">
        <v>519</v>
      </c>
      <c r="L23" s="1" t="s">
        <v>519</v>
      </c>
      <c r="M23" s="1" t="s">
        <v>382</v>
      </c>
      <c r="N23" s="1" t="s">
        <v>382</v>
      </c>
      <c r="O23" s="1" t="s">
        <v>383</v>
      </c>
      <c r="P23" s="1" t="s">
        <v>384</v>
      </c>
      <c r="Q23" s="1" t="s">
        <v>385</v>
      </c>
      <c r="R23" s="1" t="s">
        <v>520</v>
      </c>
      <c r="S23" s="1" t="s">
        <v>387</v>
      </c>
      <c r="T23" s="1" t="s">
        <v>388</v>
      </c>
      <c r="U23" s="1" t="s">
        <v>397</v>
      </c>
      <c r="V23" s="1" t="s">
        <v>406</v>
      </c>
    </row>
    <row r="24" s="1" customFormat="1" spans="1:22">
      <c r="A24" s="3">
        <v>999230001764511</v>
      </c>
      <c r="B24" s="1" t="s">
        <v>521</v>
      </c>
      <c r="C24" s="1" t="s">
        <v>522</v>
      </c>
      <c r="D24" s="1" t="s">
        <v>435</v>
      </c>
      <c r="E24" s="1" t="s">
        <v>523</v>
      </c>
      <c r="F24" s="1" t="s">
        <v>420</v>
      </c>
      <c r="G24" s="1" t="s">
        <v>374</v>
      </c>
      <c r="H24" s="1" t="s">
        <v>379</v>
      </c>
      <c r="I24" s="1" t="s">
        <v>524</v>
      </c>
      <c r="J24" s="1" t="s">
        <v>30</v>
      </c>
      <c r="K24" s="1" t="s">
        <v>525</v>
      </c>
      <c r="L24" s="1" t="s">
        <v>525</v>
      </c>
      <c r="M24" s="1" t="s">
        <v>382</v>
      </c>
      <c r="N24" s="1" t="s">
        <v>382</v>
      </c>
      <c r="O24" s="1" t="s">
        <v>383</v>
      </c>
      <c r="P24" s="1" t="s">
        <v>384</v>
      </c>
      <c r="Q24" s="1" t="s">
        <v>385</v>
      </c>
      <c r="R24" s="1" t="s">
        <v>526</v>
      </c>
      <c r="S24" s="1" t="s">
        <v>387</v>
      </c>
      <c r="T24" s="1" t="s">
        <v>388</v>
      </c>
      <c r="U24" s="1" t="s">
        <v>397</v>
      </c>
      <c r="V24" s="1" t="s">
        <v>440</v>
      </c>
    </row>
    <row r="25" s="1" customFormat="1" spans="1:22">
      <c r="A25" s="3">
        <v>999229944732248</v>
      </c>
      <c r="B25" s="1" t="s">
        <v>527</v>
      </c>
      <c r="C25" s="1" t="s">
        <v>528</v>
      </c>
      <c r="D25" s="1" t="s">
        <v>529</v>
      </c>
      <c r="E25" s="1" t="s">
        <v>530</v>
      </c>
      <c r="F25" s="1" t="s">
        <v>412</v>
      </c>
      <c r="G25" s="1" t="s">
        <v>374</v>
      </c>
      <c r="H25" s="1" t="s">
        <v>379</v>
      </c>
      <c r="I25" s="1" t="s">
        <v>531</v>
      </c>
      <c r="J25" s="1" t="s">
        <v>30</v>
      </c>
      <c r="K25" s="1" t="s">
        <v>532</v>
      </c>
      <c r="L25" s="1" t="s">
        <v>532</v>
      </c>
      <c r="M25" s="1" t="s">
        <v>382</v>
      </c>
      <c r="N25" s="1" t="s">
        <v>382</v>
      </c>
      <c r="O25" s="1" t="s">
        <v>383</v>
      </c>
      <c r="P25" s="1" t="s">
        <v>384</v>
      </c>
      <c r="Q25" s="1" t="s">
        <v>385</v>
      </c>
      <c r="R25" s="1" t="s">
        <v>533</v>
      </c>
      <c r="S25" s="1" t="s">
        <v>387</v>
      </c>
      <c r="T25" s="1" t="s">
        <v>388</v>
      </c>
      <c r="U25" s="1" t="s">
        <v>397</v>
      </c>
      <c r="V25" s="1" t="s">
        <v>419</v>
      </c>
    </row>
    <row r="26" s="1" customFormat="1" spans="1:22">
      <c r="A26" s="3">
        <v>999229925648562</v>
      </c>
      <c r="B26" s="1" t="s">
        <v>534</v>
      </c>
      <c r="C26" s="1" t="s">
        <v>535</v>
      </c>
      <c r="D26" s="1" t="s">
        <v>414</v>
      </c>
      <c r="E26" s="1" t="s">
        <v>536</v>
      </c>
      <c r="F26" s="1" t="s">
        <v>374</v>
      </c>
      <c r="G26" s="1" t="s">
        <v>378</v>
      </c>
      <c r="H26" s="1" t="s">
        <v>379</v>
      </c>
      <c r="I26" s="1" t="s">
        <v>537</v>
      </c>
      <c r="J26" s="1" t="s">
        <v>30</v>
      </c>
      <c r="K26" s="1" t="s">
        <v>538</v>
      </c>
      <c r="L26" s="1" t="s">
        <v>538</v>
      </c>
      <c r="M26" s="1" t="s">
        <v>382</v>
      </c>
      <c r="N26" s="1" t="s">
        <v>382</v>
      </c>
      <c r="O26" s="1" t="s">
        <v>383</v>
      </c>
      <c r="P26" s="1" t="s">
        <v>384</v>
      </c>
      <c r="Q26" s="1" t="s">
        <v>385</v>
      </c>
      <c r="R26" s="1" t="s">
        <v>539</v>
      </c>
      <c r="S26" s="1" t="s">
        <v>387</v>
      </c>
      <c r="T26" s="1" t="s">
        <v>388</v>
      </c>
      <c r="U26" s="1" t="s">
        <v>397</v>
      </c>
      <c r="V26" s="1" t="s">
        <v>419</v>
      </c>
    </row>
    <row r="27" s="1" customFormat="1" spans="1:22">
      <c r="A27" s="3">
        <v>999229771281396</v>
      </c>
      <c r="B27" s="1" t="s">
        <v>540</v>
      </c>
      <c r="C27" s="1" t="s">
        <v>541</v>
      </c>
      <c r="D27" s="1" t="s">
        <v>414</v>
      </c>
      <c r="E27" s="1" t="s">
        <v>542</v>
      </c>
      <c r="F27" s="1" t="s">
        <v>374</v>
      </c>
      <c r="G27" s="1" t="s">
        <v>378</v>
      </c>
      <c r="H27" s="1" t="s">
        <v>379</v>
      </c>
      <c r="I27" s="1" t="s">
        <v>543</v>
      </c>
      <c r="J27" s="1" t="s">
        <v>30</v>
      </c>
      <c r="K27" s="1" t="s">
        <v>544</v>
      </c>
      <c r="L27" s="1" t="s">
        <v>544</v>
      </c>
      <c r="M27" s="1" t="s">
        <v>382</v>
      </c>
      <c r="N27" s="1" t="s">
        <v>382</v>
      </c>
      <c r="O27" s="1" t="s">
        <v>383</v>
      </c>
      <c r="P27" s="1" t="s">
        <v>384</v>
      </c>
      <c r="Q27" s="1" t="s">
        <v>385</v>
      </c>
      <c r="R27" s="1" t="s">
        <v>545</v>
      </c>
      <c r="S27" s="1" t="s">
        <v>387</v>
      </c>
      <c r="T27" s="1" t="s">
        <v>388</v>
      </c>
      <c r="U27" s="1" t="s">
        <v>397</v>
      </c>
      <c r="V27" s="1" t="s">
        <v>419</v>
      </c>
    </row>
    <row r="28" s="1" customFormat="1" spans="1:22">
      <c r="A28" s="3">
        <v>29734225266</v>
      </c>
      <c r="B28" s="1" t="s">
        <v>546</v>
      </c>
      <c r="C28" s="1" t="s">
        <v>547</v>
      </c>
      <c r="D28" s="1" t="s">
        <v>414</v>
      </c>
      <c r="E28" s="1" t="s">
        <v>548</v>
      </c>
      <c r="F28" s="1" t="s">
        <v>402</v>
      </c>
      <c r="G28" s="1" t="s">
        <v>374</v>
      </c>
      <c r="H28" s="1" t="s">
        <v>379</v>
      </c>
      <c r="I28" s="1" t="s">
        <v>549</v>
      </c>
      <c r="J28" s="1" t="s">
        <v>30</v>
      </c>
      <c r="K28" s="1" t="s">
        <v>550</v>
      </c>
      <c r="L28" s="1" t="s">
        <v>550</v>
      </c>
      <c r="M28" s="1" t="s">
        <v>382</v>
      </c>
      <c r="N28" s="1" t="s">
        <v>382</v>
      </c>
      <c r="O28" s="1" t="s">
        <v>383</v>
      </c>
      <c r="P28" s="1" t="s">
        <v>384</v>
      </c>
      <c r="Q28" s="1" t="s">
        <v>385</v>
      </c>
      <c r="R28" s="1" t="s">
        <v>551</v>
      </c>
      <c r="S28" s="1" t="s">
        <v>387</v>
      </c>
      <c r="T28" s="1" t="s">
        <v>388</v>
      </c>
      <c r="U28" s="1" t="s">
        <v>397</v>
      </c>
      <c r="V28" s="1" t="s">
        <v>419</v>
      </c>
    </row>
    <row r="29" s="1" customFormat="1" spans="1:22">
      <c r="A29" s="3">
        <v>999229592574041</v>
      </c>
      <c r="B29" s="1" t="s">
        <v>552</v>
      </c>
      <c r="C29" s="1" t="s">
        <v>553</v>
      </c>
      <c r="D29" s="1" t="s">
        <v>529</v>
      </c>
      <c r="E29" s="1" t="s">
        <v>554</v>
      </c>
      <c r="F29" s="1" t="s">
        <v>412</v>
      </c>
      <c r="G29" s="1" t="s">
        <v>374</v>
      </c>
      <c r="H29" s="1" t="s">
        <v>379</v>
      </c>
      <c r="I29" s="1" t="s">
        <v>555</v>
      </c>
      <c r="J29" s="1" t="s">
        <v>30</v>
      </c>
      <c r="K29" s="1" t="s">
        <v>556</v>
      </c>
      <c r="L29" s="1" t="s">
        <v>556</v>
      </c>
      <c r="M29" s="1" t="s">
        <v>382</v>
      </c>
      <c r="N29" s="1" t="s">
        <v>382</v>
      </c>
      <c r="O29" s="1" t="s">
        <v>383</v>
      </c>
      <c r="P29" s="1" t="s">
        <v>384</v>
      </c>
      <c r="Q29" s="1" t="s">
        <v>385</v>
      </c>
      <c r="R29" s="1" t="s">
        <v>557</v>
      </c>
      <c r="S29" s="1" t="s">
        <v>387</v>
      </c>
      <c r="T29" s="1" t="s">
        <v>388</v>
      </c>
      <c r="U29" s="1" t="s">
        <v>397</v>
      </c>
      <c r="V29" s="1" t="s">
        <v>419</v>
      </c>
    </row>
    <row r="30" s="1" customFormat="1" spans="1:22">
      <c r="A30" s="3">
        <v>999229499747353</v>
      </c>
      <c r="B30" s="1" t="s">
        <v>558</v>
      </c>
      <c r="C30" s="1" t="s">
        <v>559</v>
      </c>
      <c r="D30" s="1" t="s">
        <v>529</v>
      </c>
      <c r="E30" s="1" t="s">
        <v>560</v>
      </c>
      <c r="F30" s="1" t="s">
        <v>420</v>
      </c>
      <c r="G30" s="1" t="s">
        <v>374</v>
      </c>
      <c r="H30" s="1" t="s">
        <v>379</v>
      </c>
      <c r="I30" s="1" t="s">
        <v>561</v>
      </c>
      <c r="J30" s="1" t="s">
        <v>30</v>
      </c>
      <c r="K30" s="1" t="s">
        <v>562</v>
      </c>
      <c r="L30" s="1" t="s">
        <v>562</v>
      </c>
      <c r="M30" s="1" t="s">
        <v>382</v>
      </c>
      <c r="N30" s="1" t="s">
        <v>382</v>
      </c>
      <c r="O30" s="1" t="s">
        <v>383</v>
      </c>
      <c r="P30" s="1" t="s">
        <v>384</v>
      </c>
      <c r="Q30" s="1" t="s">
        <v>385</v>
      </c>
      <c r="R30" s="1" t="s">
        <v>563</v>
      </c>
      <c r="S30" s="1" t="s">
        <v>387</v>
      </c>
      <c r="T30" s="1" t="s">
        <v>388</v>
      </c>
      <c r="U30" s="1" t="s">
        <v>397</v>
      </c>
      <c r="V30" s="1" t="s">
        <v>419</v>
      </c>
    </row>
    <row r="31" s="1" customFormat="1" spans="1:22">
      <c r="A31" s="3">
        <v>999229416577761</v>
      </c>
      <c r="B31" s="1" t="s">
        <v>564</v>
      </c>
      <c r="C31" s="1" t="s">
        <v>565</v>
      </c>
      <c r="D31" s="1" t="s">
        <v>566</v>
      </c>
      <c r="E31" s="1" t="s">
        <v>567</v>
      </c>
      <c r="F31" s="1" t="s">
        <v>402</v>
      </c>
      <c r="G31" s="1" t="s">
        <v>374</v>
      </c>
      <c r="H31" s="1" t="s">
        <v>379</v>
      </c>
      <c r="I31" s="1" t="s">
        <v>568</v>
      </c>
      <c r="J31" s="1" t="s">
        <v>30</v>
      </c>
      <c r="K31" s="1" t="s">
        <v>569</v>
      </c>
      <c r="L31" s="1" t="s">
        <v>569</v>
      </c>
      <c r="M31" s="1" t="s">
        <v>382</v>
      </c>
      <c r="N31" s="1" t="s">
        <v>382</v>
      </c>
      <c r="O31" s="1" t="s">
        <v>383</v>
      </c>
      <c r="P31" s="1" t="s">
        <v>384</v>
      </c>
      <c r="Q31" s="1" t="s">
        <v>385</v>
      </c>
      <c r="R31" s="1" t="s">
        <v>570</v>
      </c>
      <c r="S31" s="1" t="s">
        <v>387</v>
      </c>
      <c r="T31" s="1" t="s">
        <v>388</v>
      </c>
      <c r="U31" s="1" t="s">
        <v>397</v>
      </c>
      <c r="V31" s="1" t="s">
        <v>440</v>
      </c>
    </row>
    <row r="32" s="1" customFormat="1" spans="1:22">
      <c r="A32" s="3">
        <v>999229416571796</v>
      </c>
      <c r="B32" s="1" t="s">
        <v>564</v>
      </c>
      <c r="C32" s="1" t="s">
        <v>571</v>
      </c>
      <c r="D32" s="1" t="s">
        <v>566</v>
      </c>
      <c r="E32" s="1" t="s">
        <v>572</v>
      </c>
      <c r="F32" s="1" t="s">
        <v>402</v>
      </c>
      <c r="G32" s="1" t="s">
        <v>374</v>
      </c>
      <c r="H32" s="1" t="s">
        <v>379</v>
      </c>
      <c r="I32" s="1" t="s">
        <v>573</v>
      </c>
      <c r="J32" s="1" t="s">
        <v>30</v>
      </c>
      <c r="K32" s="1" t="s">
        <v>574</v>
      </c>
      <c r="L32" s="1" t="s">
        <v>574</v>
      </c>
      <c r="M32" s="1" t="s">
        <v>382</v>
      </c>
      <c r="N32" s="1" t="s">
        <v>382</v>
      </c>
      <c r="O32" s="1" t="s">
        <v>383</v>
      </c>
      <c r="P32" s="1" t="s">
        <v>384</v>
      </c>
      <c r="Q32" s="1" t="s">
        <v>385</v>
      </c>
      <c r="R32" s="1" t="s">
        <v>575</v>
      </c>
      <c r="S32" s="1" t="s">
        <v>387</v>
      </c>
      <c r="T32" s="1" t="s">
        <v>388</v>
      </c>
      <c r="U32" s="1" t="s">
        <v>397</v>
      </c>
      <c r="V32" s="1" t="s">
        <v>440</v>
      </c>
    </row>
    <row r="33" s="1" customFormat="1" spans="1:22">
      <c r="A33" s="3">
        <v>999229399131698</v>
      </c>
      <c r="B33" s="1" t="s">
        <v>576</v>
      </c>
      <c r="C33" s="1" t="s">
        <v>577</v>
      </c>
      <c r="D33" s="1" t="s">
        <v>435</v>
      </c>
      <c r="E33" s="1" t="s">
        <v>578</v>
      </c>
      <c r="F33" s="1" t="s">
        <v>374</v>
      </c>
      <c r="G33" s="1" t="s">
        <v>378</v>
      </c>
      <c r="H33" s="1" t="s">
        <v>379</v>
      </c>
      <c r="I33" s="1" t="s">
        <v>579</v>
      </c>
      <c r="J33" s="1" t="s">
        <v>30</v>
      </c>
      <c r="K33" s="1" t="s">
        <v>580</v>
      </c>
      <c r="L33" s="1" t="s">
        <v>580</v>
      </c>
      <c r="M33" s="1" t="s">
        <v>382</v>
      </c>
      <c r="N33" s="1" t="s">
        <v>382</v>
      </c>
      <c r="O33" s="1" t="s">
        <v>383</v>
      </c>
      <c r="P33" s="1" t="s">
        <v>384</v>
      </c>
      <c r="Q33" s="1" t="s">
        <v>385</v>
      </c>
      <c r="R33" s="1" t="s">
        <v>581</v>
      </c>
      <c r="S33" s="1" t="s">
        <v>387</v>
      </c>
      <c r="T33" s="1" t="s">
        <v>388</v>
      </c>
      <c r="U33" s="1" t="s">
        <v>397</v>
      </c>
      <c r="V33" s="1" t="s">
        <v>440</v>
      </c>
    </row>
    <row r="34" s="1" customFormat="1" spans="1:22">
      <c r="A34" s="3">
        <v>999228581216090</v>
      </c>
      <c r="B34" s="1" t="s">
        <v>582</v>
      </c>
      <c r="C34" s="1" t="s">
        <v>583</v>
      </c>
      <c r="D34" s="1" t="s">
        <v>584</v>
      </c>
      <c r="E34" s="1" t="s">
        <v>585</v>
      </c>
      <c r="F34" s="1" t="s">
        <v>402</v>
      </c>
      <c r="G34" s="1" t="s">
        <v>378</v>
      </c>
      <c r="H34" s="1" t="s">
        <v>379</v>
      </c>
      <c r="I34" s="1" t="s">
        <v>586</v>
      </c>
      <c r="J34" s="1" t="s">
        <v>30</v>
      </c>
      <c r="K34" s="1" t="s">
        <v>587</v>
      </c>
      <c r="L34" s="1" t="s">
        <v>587</v>
      </c>
      <c r="M34" s="1" t="s">
        <v>382</v>
      </c>
      <c r="N34" s="1" t="s">
        <v>382</v>
      </c>
      <c r="O34" s="1" t="s">
        <v>383</v>
      </c>
      <c r="P34" s="1" t="s">
        <v>384</v>
      </c>
      <c r="Q34" s="1" t="s">
        <v>385</v>
      </c>
      <c r="R34" s="1" t="s">
        <v>588</v>
      </c>
      <c r="S34" s="1" t="s">
        <v>387</v>
      </c>
      <c r="T34" s="1" t="s">
        <v>388</v>
      </c>
      <c r="U34" s="1" t="s">
        <v>389</v>
      </c>
      <c r="V34" s="1" t="s">
        <v>589</v>
      </c>
    </row>
    <row r="35" s="1" customFormat="1" spans="1:22">
      <c r="A35" s="3">
        <v>999228558386434</v>
      </c>
      <c r="B35" s="1" t="s">
        <v>590</v>
      </c>
      <c r="C35" s="1" t="s">
        <v>591</v>
      </c>
      <c r="D35" s="1" t="s">
        <v>592</v>
      </c>
      <c r="E35" s="1" t="s">
        <v>593</v>
      </c>
      <c r="F35" s="1" t="s">
        <v>594</v>
      </c>
      <c r="G35" s="1" t="s">
        <v>374</v>
      </c>
      <c r="H35" s="1" t="s">
        <v>379</v>
      </c>
      <c r="I35" s="1" t="s">
        <v>595</v>
      </c>
      <c r="J35" s="1" t="s">
        <v>30</v>
      </c>
      <c r="K35" s="1" t="s">
        <v>596</v>
      </c>
      <c r="L35" s="1" t="s">
        <v>596</v>
      </c>
      <c r="M35" s="1" t="s">
        <v>382</v>
      </c>
      <c r="N35" s="1" t="s">
        <v>382</v>
      </c>
      <c r="O35" s="1" t="s">
        <v>383</v>
      </c>
      <c r="P35" s="1" t="s">
        <v>384</v>
      </c>
      <c r="Q35" s="1" t="s">
        <v>385</v>
      </c>
      <c r="R35" s="1" t="s">
        <v>597</v>
      </c>
      <c r="S35" s="1" t="s">
        <v>387</v>
      </c>
      <c r="T35" s="1" t="s">
        <v>388</v>
      </c>
      <c r="U35" s="1" t="s">
        <v>397</v>
      </c>
      <c r="V35" s="1" t="s">
        <v>419</v>
      </c>
    </row>
    <row r="36" s="1" customFormat="1" spans="1:22">
      <c r="A36" s="3">
        <v>999228539777436</v>
      </c>
      <c r="B36" s="1" t="s">
        <v>598</v>
      </c>
      <c r="C36" s="1" t="s">
        <v>599</v>
      </c>
      <c r="D36" s="1" t="s">
        <v>600</v>
      </c>
      <c r="E36" s="1" t="s">
        <v>601</v>
      </c>
      <c r="F36" s="1" t="s">
        <v>398</v>
      </c>
      <c r="G36" s="1" t="s">
        <v>378</v>
      </c>
      <c r="H36" s="1" t="s">
        <v>379</v>
      </c>
      <c r="I36" s="1" t="s">
        <v>602</v>
      </c>
      <c r="J36" s="1" t="s">
        <v>30</v>
      </c>
      <c r="K36" s="1" t="s">
        <v>603</v>
      </c>
      <c r="L36" s="1" t="s">
        <v>603</v>
      </c>
      <c r="M36" s="1" t="s">
        <v>382</v>
      </c>
      <c r="N36" s="1" t="s">
        <v>382</v>
      </c>
      <c r="O36" s="1" t="s">
        <v>383</v>
      </c>
      <c r="P36" s="1" t="s">
        <v>384</v>
      </c>
      <c r="Q36" s="1" t="s">
        <v>385</v>
      </c>
      <c r="R36" s="1" t="s">
        <v>604</v>
      </c>
      <c r="S36" s="1" t="s">
        <v>387</v>
      </c>
      <c r="T36" s="1" t="s">
        <v>388</v>
      </c>
      <c r="U36" s="1" t="s">
        <v>389</v>
      </c>
      <c r="V36" s="1" t="s">
        <v>440</v>
      </c>
    </row>
    <row r="37" s="1" customFormat="1" spans="1:22">
      <c r="A37" s="3">
        <v>999228530646881</v>
      </c>
      <c r="B37" s="1" t="s">
        <v>605</v>
      </c>
      <c r="C37" s="1" t="s">
        <v>606</v>
      </c>
      <c r="D37" s="1" t="s">
        <v>475</v>
      </c>
      <c r="E37" s="1" t="s">
        <v>607</v>
      </c>
      <c r="F37" s="1" t="s">
        <v>433</v>
      </c>
      <c r="G37" s="1" t="s">
        <v>374</v>
      </c>
      <c r="H37" s="1" t="s">
        <v>379</v>
      </c>
      <c r="I37" s="1" t="s">
        <v>608</v>
      </c>
      <c r="J37" s="1" t="s">
        <v>30</v>
      </c>
      <c r="K37" s="1" t="s">
        <v>609</v>
      </c>
      <c r="L37" s="1" t="s">
        <v>609</v>
      </c>
      <c r="M37" s="1" t="s">
        <v>382</v>
      </c>
      <c r="N37" s="1" t="s">
        <v>382</v>
      </c>
      <c r="O37" s="1" t="s">
        <v>383</v>
      </c>
      <c r="P37" s="1" t="s">
        <v>384</v>
      </c>
      <c r="Q37" s="1" t="s">
        <v>385</v>
      </c>
      <c r="R37" s="1" t="s">
        <v>610</v>
      </c>
      <c r="S37" s="1" t="s">
        <v>387</v>
      </c>
      <c r="T37" s="1" t="s">
        <v>388</v>
      </c>
      <c r="U37" s="1" t="s">
        <v>389</v>
      </c>
      <c r="V37" s="1" t="s">
        <v>440</v>
      </c>
    </row>
    <row r="38" s="1" customFormat="1" spans="1:22">
      <c r="A38" s="3">
        <v>999228493028459</v>
      </c>
      <c r="B38" s="1" t="s">
        <v>611</v>
      </c>
      <c r="C38" s="1" t="s">
        <v>612</v>
      </c>
      <c r="D38" s="1" t="s">
        <v>613</v>
      </c>
      <c r="E38" s="1" t="s">
        <v>614</v>
      </c>
      <c r="F38" s="1" t="s">
        <v>374</v>
      </c>
      <c r="G38" s="1" t="s">
        <v>378</v>
      </c>
      <c r="H38" s="1" t="s">
        <v>379</v>
      </c>
      <c r="I38" s="1" t="s">
        <v>615</v>
      </c>
      <c r="J38" s="1" t="s">
        <v>30</v>
      </c>
      <c r="K38" s="1" t="s">
        <v>616</v>
      </c>
      <c r="L38" s="1" t="s">
        <v>616</v>
      </c>
      <c r="M38" s="1" t="s">
        <v>382</v>
      </c>
      <c r="N38" s="1" t="s">
        <v>382</v>
      </c>
      <c r="O38" s="1" t="s">
        <v>383</v>
      </c>
      <c r="P38" s="1" t="s">
        <v>384</v>
      </c>
      <c r="Q38" s="1" t="s">
        <v>385</v>
      </c>
      <c r="R38" s="1" t="s">
        <v>617</v>
      </c>
      <c r="S38" s="1" t="s">
        <v>387</v>
      </c>
      <c r="T38" s="1" t="s">
        <v>388</v>
      </c>
      <c r="U38" s="1" t="s">
        <v>389</v>
      </c>
      <c r="V38" s="1" t="s">
        <v>427</v>
      </c>
    </row>
    <row r="39" s="1" customFormat="1" spans="1:22">
      <c r="A39" s="3">
        <v>999228490608041</v>
      </c>
      <c r="B39" s="1" t="s">
        <v>611</v>
      </c>
      <c r="C39" s="1" t="s">
        <v>618</v>
      </c>
      <c r="D39" s="1" t="s">
        <v>619</v>
      </c>
      <c r="E39" s="1" t="s">
        <v>620</v>
      </c>
      <c r="F39" s="1" t="s">
        <v>398</v>
      </c>
      <c r="G39" s="1" t="s">
        <v>374</v>
      </c>
      <c r="H39" s="1" t="s">
        <v>379</v>
      </c>
      <c r="I39" s="1" t="s">
        <v>621</v>
      </c>
      <c r="J39" s="1" t="s">
        <v>30</v>
      </c>
      <c r="K39" s="1" t="s">
        <v>622</v>
      </c>
      <c r="L39" s="1" t="s">
        <v>622</v>
      </c>
      <c r="M39" s="1" t="s">
        <v>382</v>
      </c>
      <c r="N39" s="1" t="s">
        <v>382</v>
      </c>
      <c r="O39" s="1" t="s">
        <v>383</v>
      </c>
      <c r="P39" s="1" t="s">
        <v>384</v>
      </c>
      <c r="Q39" s="1" t="s">
        <v>385</v>
      </c>
      <c r="R39" s="1" t="s">
        <v>623</v>
      </c>
      <c r="S39" s="1" t="s">
        <v>387</v>
      </c>
      <c r="T39" s="1" t="s">
        <v>388</v>
      </c>
      <c r="U39" s="1" t="s">
        <v>389</v>
      </c>
      <c r="V39" s="1" t="s">
        <v>440</v>
      </c>
    </row>
    <row r="40" s="1" customFormat="1" spans="1:22">
      <c r="A40" s="3">
        <v>999228444405275</v>
      </c>
      <c r="B40" s="1" t="s">
        <v>624</v>
      </c>
      <c r="C40" s="1" t="s">
        <v>625</v>
      </c>
      <c r="D40" s="1" t="s">
        <v>626</v>
      </c>
      <c r="E40" s="1" t="s">
        <v>627</v>
      </c>
      <c r="F40" s="1" t="s">
        <v>412</v>
      </c>
      <c r="G40" s="1" t="s">
        <v>374</v>
      </c>
      <c r="H40" s="1" t="s">
        <v>379</v>
      </c>
      <c r="I40" s="1" t="s">
        <v>628</v>
      </c>
      <c r="J40" s="1" t="s">
        <v>30</v>
      </c>
      <c r="K40" s="1" t="s">
        <v>629</v>
      </c>
      <c r="L40" s="1" t="s">
        <v>629</v>
      </c>
      <c r="M40" s="1" t="s">
        <v>382</v>
      </c>
      <c r="N40" s="1" t="s">
        <v>382</v>
      </c>
      <c r="O40" s="1" t="s">
        <v>383</v>
      </c>
      <c r="P40" s="1" t="s">
        <v>384</v>
      </c>
      <c r="Q40" s="1" t="s">
        <v>385</v>
      </c>
      <c r="R40" s="1" t="s">
        <v>630</v>
      </c>
      <c r="S40" s="1" t="s">
        <v>387</v>
      </c>
      <c r="T40" s="1" t="s">
        <v>388</v>
      </c>
      <c r="U40" s="1" t="s">
        <v>389</v>
      </c>
      <c r="V40" s="1" t="s">
        <v>631</v>
      </c>
    </row>
    <row r="41" s="1" customFormat="1" spans="1:22">
      <c r="A41" s="3">
        <v>999228413118244</v>
      </c>
      <c r="B41" s="1" t="s">
        <v>632</v>
      </c>
      <c r="C41" s="1" t="s">
        <v>633</v>
      </c>
      <c r="D41" s="1" t="s">
        <v>634</v>
      </c>
      <c r="E41" s="1" t="s">
        <v>635</v>
      </c>
      <c r="F41" s="1" t="s">
        <v>412</v>
      </c>
      <c r="G41" s="1" t="s">
        <v>378</v>
      </c>
      <c r="H41" s="1" t="s">
        <v>379</v>
      </c>
      <c r="I41" s="1" t="s">
        <v>636</v>
      </c>
      <c r="J41" s="1" t="s">
        <v>30</v>
      </c>
      <c r="K41" s="1" t="s">
        <v>637</v>
      </c>
      <c r="L41" s="1" t="s">
        <v>637</v>
      </c>
      <c r="M41" s="1" t="s">
        <v>382</v>
      </c>
      <c r="N41" s="1" t="s">
        <v>382</v>
      </c>
      <c r="O41" s="1" t="s">
        <v>383</v>
      </c>
      <c r="P41" s="1" t="s">
        <v>384</v>
      </c>
      <c r="Q41" s="1" t="s">
        <v>385</v>
      </c>
      <c r="R41" s="1" t="s">
        <v>638</v>
      </c>
      <c r="S41" s="1" t="s">
        <v>387</v>
      </c>
      <c r="T41" s="1" t="s">
        <v>388</v>
      </c>
      <c r="U41" s="1" t="s">
        <v>397</v>
      </c>
      <c r="V41" s="1" t="s">
        <v>427</v>
      </c>
    </row>
    <row r="42" s="1" customFormat="1" spans="1:22">
      <c r="A42" s="3">
        <v>999228367755637</v>
      </c>
      <c r="B42" s="1" t="s">
        <v>639</v>
      </c>
      <c r="C42" s="1" t="s">
        <v>640</v>
      </c>
      <c r="D42" s="1" t="s">
        <v>641</v>
      </c>
      <c r="E42" s="1" t="s">
        <v>642</v>
      </c>
      <c r="F42" s="1" t="s">
        <v>398</v>
      </c>
      <c r="G42" s="1" t="s">
        <v>374</v>
      </c>
      <c r="H42" s="1" t="s">
        <v>379</v>
      </c>
      <c r="I42" s="1" t="s">
        <v>643</v>
      </c>
      <c r="J42" s="1" t="s">
        <v>30</v>
      </c>
      <c r="K42" s="1" t="s">
        <v>644</v>
      </c>
      <c r="L42" s="1" t="s">
        <v>644</v>
      </c>
      <c r="M42" s="1" t="s">
        <v>382</v>
      </c>
      <c r="N42" s="1" t="s">
        <v>382</v>
      </c>
      <c r="O42" s="1" t="s">
        <v>383</v>
      </c>
      <c r="P42" s="1" t="s">
        <v>384</v>
      </c>
      <c r="Q42" s="1" t="s">
        <v>385</v>
      </c>
      <c r="R42" s="1" t="s">
        <v>645</v>
      </c>
      <c r="S42" s="1" t="s">
        <v>387</v>
      </c>
      <c r="T42" s="1" t="s">
        <v>388</v>
      </c>
      <c r="U42" s="1" t="s">
        <v>389</v>
      </c>
      <c r="V42" s="1" t="s">
        <v>646</v>
      </c>
    </row>
    <row r="43" s="1" customFormat="1" spans="1:22">
      <c r="A43" s="3">
        <v>999228338271998</v>
      </c>
      <c r="B43" s="1" t="s">
        <v>647</v>
      </c>
      <c r="C43" s="1" t="s">
        <v>648</v>
      </c>
      <c r="D43" s="1" t="s">
        <v>649</v>
      </c>
      <c r="E43" s="1" t="s">
        <v>650</v>
      </c>
      <c r="F43" s="1" t="s">
        <v>402</v>
      </c>
      <c r="G43" s="1" t="s">
        <v>374</v>
      </c>
      <c r="H43" s="1" t="s">
        <v>379</v>
      </c>
      <c r="I43" s="1" t="s">
        <v>651</v>
      </c>
      <c r="J43" s="1" t="s">
        <v>30</v>
      </c>
      <c r="K43" s="1" t="s">
        <v>652</v>
      </c>
      <c r="L43" s="1" t="s">
        <v>652</v>
      </c>
      <c r="M43" s="1" t="s">
        <v>382</v>
      </c>
      <c r="N43" s="1" t="s">
        <v>382</v>
      </c>
      <c r="O43" s="1" t="s">
        <v>383</v>
      </c>
      <c r="P43" s="1" t="s">
        <v>384</v>
      </c>
      <c r="Q43" s="1" t="s">
        <v>385</v>
      </c>
      <c r="R43" s="1" t="s">
        <v>653</v>
      </c>
      <c r="S43" s="1" t="s">
        <v>387</v>
      </c>
      <c r="T43" s="1" t="s">
        <v>388</v>
      </c>
      <c r="U43" s="1" t="s">
        <v>389</v>
      </c>
      <c r="V43" s="1" t="s">
        <v>654</v>
      </c>
    </row>
    <row r="44" s="1" customFormat="1" spans="1:22">
      <c r="A44" s="3">
        <v>999228334324924</v>
      </c>
      <c r="B44" s="1" t="s">
        <v>655</v>
      </c>
      <c r="C44" s="1" t="s">
        <v>656</v>
      </c>
      <c r="D44" s="1" t="s">
        <v>657</v>
      </c>
      <c r="E44" s="1" t="s">
        <v>658</v>
      </c>
      <c r="F44" s="1" t="s">
        <v>374</v>
      </c>
      <c r="G44" s="1" t="s">
        <v>378</v>
      </c>
      <c r="H44" s="1" t="s">
        <v>379</v>
      </c>
      <c r="I44" s="1" t="s">
        <v>659</v>
      </c>
      <c r="J44" s="1" t="s">
        <v>30</v>
      </c>
      <c r="K44" s="1" t="s">
        <v>660</v>
      </c>
      <c r="L44" s="1" t="s">
        <v>660</v>
      </c>
      <c r="M44" s="1" t="s">
        <v>382</v>
      </c>
      <c r="N44" s="1" t="s">
        <v>382</v>
      </c>
      <c r="O44" s="1" t="s">
        <v>383</v>
      </c>
      <c r="P44" s="1" t="s">
        <v>384</v>
      </c>
      <c r="Q44" s="1" t="s">
        <v>385</v>
      </c>
      <c r="R44" s="1" t="s">
        <v>661</v>
      </c>
      <c r="S44" s="1" t="s">
        <v>387</v>
      </c>
      <c r="T44" s="1" t="s">
        <v>388</v>
      </c>
      <c r="U44" s="1" t="s">
        <v>389</v>
      </c>
      <c r="V44" s="1" t="s">
        <v>662</v>
      </c>
    </row>
    <row r="45" s="1" customFormat="1" spans="1:22">
      <c r="A45" s="3">
        <v>999228274087749</v>
      </c>
      <c r="B45" s="1" t="s">
        <v>663</v>
      </c>
      <c r="C45" s="1" t="s">
        <v>664</v>
      </c>
      <c r="D45" s="1" t="s">
        <v>665</v>
      </c>
      <c r="E45" s="1" t="s">
        <v>666</v>
      </c>
      <c r="F45" s="1" t="s">
        <v>594</v>
      </c>
      <c r="G45" s="1" t="s">
        <v>374</v>
      </c>
      <c r="H45" s="1" t="s">
        <v>379</v>
      </c>
      <c r="I45" s="1" t="s">
        <v>667</v>
      </c>
      <c r="J45" s="1" t="s">
        <v>30</v>
      </c>
      <c r="K45" s="1" t="s">
        <v>668</v>
      </c>
      <c r="L45" s="1" t="s">
        <v>668</v>
      </c>
      <c r="M45" s="1" t="s">
        <v>382</v>
      </c>
      <c r="N45" s="1" t="s">
        <v>382</v>
      </c>
      <c r="O45" s="1" t="s">
        <v>383</v>
      </c>
      <c r="P45" s="1" t="s">
        <v>384</v>
      </c>
      <c r="Q45" s="1" t="s">
        <v>385</v>
      </c>
      <c r="R45" s="1" t="s">
        <v>669</v>
      </c>
      <c r="S45" s="1" t="s">
        <v>387</v>
      </c>
      <c r="T45" s="1" t="s">
        <v>388</v>
      </c>
      <c r="U45" s="1" t="s">
        <v>389</v>
      </c>
      <c r="V45" s="1" t="s">
        <v>390</v>
      </c>
    </row>
    <row r="46" s="1" customFormat="1" spans="1:22">
      <c r="A46" s="3">
        <v>999228211116463</v>
      </c>
      <c r="B46" s="1" t="s">
        <v>670</v>
      </c>
      <c r="C46" s="1" t="s">
        <v>671</v>
      </c>
      <c r="D46" s="1" t="s">
        <v>672</v>
      </c>
      <c r="E46" s="1" t="s">
        <v>673</v>
      </c>
      <c r="F46" s="1" t="s">
        <v>398</v>
      </c>
      <c r="G46" s="1" t="s">
        <v>374</v>
      </c>
      <c r="H46" s="1" t="s">
        <v>379</v>
      </c>
      <c r="I46" s="1" t="s">
        <v>674</v>
      </c>
      <c r="J46" s="1" t="s">
        <v>30</v>
      </c>
      <c r="K46" s="1" t="s">
        <v>675</v>
      </c>
      <c r="L46" s="1" t="s">
        <v>675</v>
      </c>
      <c r="M46" s="1" t="s">
        <v>382</v>
      </c>
      <c r="N46" s="1" t="s">
        <v>382</v>
      </c>
      <c r="O46" s="1" t="s">
        <v>383</v>
      </c>
      <c r="P46" s="1" t="s">
        <v>384</v>
      </c>
      <c r="Q46" s="1" t="s">
        <v>385</v>
      </c>
      <c r="R46" s="1" t="s">
        <v>676</v>
      </c>
      <c r="S46" s="1" t="s">
        <v>387</v>
      </c>
      <c r="T46" s="1" t="s">
        <v>388</v>
      </c>
      <c r="U46" s="1" t="s">
        <v>389</v>
      </c>
      <c r="V46" s="1" t="s">
        <v>427</v>
      </c>
    </row>
    <row r="47" s="1" customFormat="1" spans="1:22">
      <c r="A47" s="3">
        <v>999226114431963</v>
      </c>
      <c r="B47" s="1" t="s">
        <v>677</v>
      </c>
      <c r="C47" s="1" t="s">
        <v>678</v>
      </c>
      <c r="D47" s="1" t="s">
        <v>679</v>
      </c>
      <c r="E47" s="1" t="s">
        <v>680</v>
      </c>
      <c r="F47" s="1" t="s">
        <v>374</v>
      </c>
      <c r="G47" s="1" t="s">
        <v>378</v>
      </c>
      <c r="H47" s="1" t="s">
        <v>379</v>
      </c>
      <c r="I47" s="1" t="s">
        <v>681</v>
      </c>
      <c r="J47" s="1" t="s">
        <v>30</v>
      </c>
      <c r="K47" s="1" t="s">
        <v>682</v>
      </c>
      <c r="L47" s="1" t="s">
        <v>682</v>
      </c>
      <c r="M47" s="1" t="s">
        <v>382</v>
      </c>
      <c r="N47" s="1" t="s">
        <v>382</v>
      </c>
      <c r="O47" s="1" t="s">
        <v>383</v>
      </c>
      <c r="P47" s="1" t="s">
        <v>384</v>
      </c>
      <c r="Q47" s="1" t="s">
        <v>385</v>
      </c>
      <c r="R47" s="1" t="s">
        <v>683</v>
      </c>
      <c r="S47" s="1" t="s">
        <v>387</v>
      </c>
      <c r="T47" s="1" t="s">
        <v>388</v>
      </c>
      <c r="U47" s="1" t="s">
        <v>389</v>
      </c>
      <c r="V47" s="1" t="s">
        <v>684</v>
      </c>
    </row>
    <row r="48" s="1" customFormat="1" spans="1:22">
      <c r="A48" s="3">
        <v>999225912889918</v>
      </c>
      <c r="B48" s="1" t="s">
        <v>685</v>
      </c>
      <c r="C48" s="1" t="s">
        <v>686</v>
      </c>
      <c r="D48" s="1" t="s">
        <v>687</v>
      </c>
      <c r="E48" s="1" t="s">
        <v>688</v>
      </c>
      <c r="F48" s="1" t="s">
        <v>398</v>
      </c>
      <c r="G48" s="1" t="s">
        <v>378</v>
      </c>
      <c r="H48" s="1" t="s">
        <v>379</v>
      </c>
      <c r="I48" s="1" t="s">
        <v>689</v>
      </c>
      <c r="J48" s="1" t="s">
        <v>30</v>
      </c>
      <c r="K48" s="1" t="s">
        <v>690</v>
      </c>
      <c r="L48" s="1" t="s">
        <v>690</v>
      </c>
      <c r="M48" s="1" t="s">
        <v>382</v>
      </c>
      <c r="N48" s="1" t="s">
        <v>382</v>
      </c>
      <c r="O48" s="1" t="s">
        <v>383</v>
      </c>
      <c r="P48" s="1" t="s">
        <v>384</v>
      </c>
      <c r="Q48" s="1" t="s">
        <v>385</v>
      </c>
      <c r="R48" s="1" t="s">
        <v>691</v>
      </c>
      <c r="S48" s="1" t="s">
        <v>387</v>
      </c>
      <c r="T48" s="1" t="s">
        <v>388</v>
      </c>
      <c r="U48" s="1" t="s">
        <v>389</v>
      </c>
      <c r="V48" s="1" t="s">
        <v>692</v>
      </c>
    </row>
    <row r="49" s="1" customFormat="1" spans="1:22">
      <c r="A49" s="3">
        <v>999225771404897</v>
      </c>
      <c r="B49" s="1" t="s">
        <v>693</v>
      </c>
      <c r="C49" s="1" t="s">
        <v>694</v>
      </c>
      <c r="D49" s="1" t="s">
        <v>695</v>
      </c>
      <c r="E49" s="1" t="s">
        <v>696</v>
      </c>
      <c r="F49" s="1" t="s">
        <v>412</v>
      </c>
      <c r="G49" s="1" t="s">
        <v>378</v>
      </c>
      <c r="H49" s="1" t="s">
        <v>379</v>
      </c>
      <c r="I49" s="1" t="s">
        <v>697</v>
      </c>
      <c r="J49" s="1" t="s">
        <v>30</v>
      </c>
      <c r="K49" s="1" t="s">
        <v>698</v>
      </c>
      <c r="L49" s="1" t="s">
        <v>698</v>
      </c>
      <c r="M49" s="1" t="s">
        <v>382</v>
      </c>
      <c r="N49" s="1" t="s">
        <v>382</v>
      </c>
      <c r="O49" s="1" t="s">
        <v>383</v>
      </c>
      <c r="P49" s="1" t="s">
        <v>384</v>
      </c>
      <c r="Q49" s="1" t="s">
        <v>385</v>
      </c>
      <c r="R49" s="1" t="s">
        <v>699</v>
      </c>
      <c r="S49" s="1" t="s">
        <v>387</v>
      </c>
      <c r="T49" s="1" t="s">
        <v>388</v>
      </c>
      <c r="U49" s="1" t="s">
        <v>389</v>
      </c>
      <c r="V49" s="1" t="s">
        <v>427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2024-02-20T02:12:21Z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F6CD7EEB3C27404DAA2CBEDCC7C76B6E_12</vt:lpwstr>
  </property>
</Properties>
</file>