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<sst xmlns="http://schemas.openxmlformats.org/spreadsheetml/2006/main" count="557" uniqueCount="199">
  <si>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</si>
  <si>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</si>
  <si>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</si>
  <si>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</si>
  <si>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</si>
  <si>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</si>
  <si>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</si>
  <si>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</si>
  <si>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</si>
  <si>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</si>
  <si>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</si>
  <si>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</si>
  <si>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</si>
  <si>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</si>
  <si>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</si>
  <si>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</si>
  <si>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</si>
  <si>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</si>
  <si>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</si>
  <si>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</si>
  <si>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</si>
  <si>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</si>
  <si>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</si>
  <si>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</si>
  <si>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</si>
  <si>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999229398592273	</t>
  </si>
  <si>
    <t>Ctrip</t>
  </si>
  <si>
    <t>正常</t>
  </si>
  <si>
    <t>[香港]香港九龙酒店(The Kowloon Hotel)(9826444)</t>
  </si>
  <si>
    <t>高级房（双人床）(至少提前5天预订)(至少连住2晚及以上)&lt;双人入住&gt;&lt;内宾&gt;&lt;无早&gt;</t>
  </si>
  <si>
    <t>CNY</t>
  </si>
  <si>
    <t>WU/JIE,ZHU/LINGLIN,XUAN/PENG,SUN/ZIYANG</t>
  </si>
  <si>
    <t>CA363240221CNY</t>
  </si>
  <si>
    <t>未提现</t>
  </si>
  <si>
    <t>携程开票</t>
  </si>
  <si>
    <t xml:space="preserve">4451448	</t>
  </si>
  <si>
    <t xml:space="preserve">	</t>
  </si>
  <si>
    <t xml:space="preserve">999229471112097	</t>
  </si>
  <si>
    <t>[香港]历山酒店(Hotel Alexandra)(105646626)</t>
  </si>
  <si>
    <t>梅花客房 (城市景观)(至少提前5天预订)(至少连住2晚及以上)&lt;双人入住&gt;&lt;内宾&gt;&lt;无早&gt;</t>
  </si>
  <si>
    <t>Nie/Jingwen,Huang/Shaomei</t>
  </si>
  <si>
    <t xml:space="preserve">4545315	</t>
  </si>
  <si>
    <t xml:space="preserve">999229901166204	</t>
  </si>
  <si>
    <t>[香港]香港都会海逸酒店(Harbour Plaza Metropolis)(5347164)</t>
  </si>
  <si>
    <t>高级房(至少提前7天预订)(至少连住2晚及以上)&lt;双人入住&gt;&lt;内宾&gt;&lt;无早&gt;</t>
  </si>
  <si>
    <t>XU/KAMAN</t>
  </si>
  <si>
    <t xml:space="preserve">4634587	</t>
  </si>
  <si>
    <t xml:space="preserve">6399982	</t>
  </si>
  <si>
    <t xml:space="preserve">999229902770883	</t>
  </si>
  <si>
    <t>ZHU/PUHOU</t>
  </si>
  <si>
    <t xml:space="preserve">4635242	</t>
  </si>
  <si>
    <t xml:space="preserve">6399984	</t>
  </si>
  <si>
    <t xml:space="preserve">999229911367966	</t>
  </si>
  <si>
    <t>WANG/KEXIN,YAO/ZHIZHENG</t>
  </si>
  <si>
    <t xml:space="preserve">4638629	</t>
  </si>
  <si>
    <t xml:space="preserve">999229912523954	</t>
  </si>
  <si>
    <t>Li/NA</t>
  </si>
  <si>
    <t xml:space="preserve">4639076	</t>
  </si>
  <si>
    <t xml:space="preserve">6400489	</t>
  </si>
  <si>
    <t xml:space="preserve">999229913139317	</t>
  </si>
  <si>
    <t>ZHAO/SHIJIE,ZHOU/WENQIANG</t>
  </si>
  <si>
    <t xml:space="preserve">4639278	</t>
  </si>
  <si>
    <t xml:space="preserve">6400485,6400487	</t>
  </si>
  <si>
    <t xml:space="preserve">999229916023231	</t>
  </si>
  <si>
    <t>豪华房(至少提前5天预订)(至少连住2晚及以上)&lt;双人入住&gt;&lt;内宾&gt;&lt;无早&gt;</t>
  </si>
  <si>
    <t>DENG/JIAOJUN</t>
  </si>
  <si>
    <t xml:space="preserve">4640361	</t>
  </si>
  <si>
    <t xml:space="preserve">999229916567947	</t>
  </si>
  <si>
    <t>XIE/AIYI,XU/Chengyin</t>
  </si>
  <si>
    <t xml:space="preserve">4640584	</t>
  </si>
  <si>
    <t xml:space="preserve">999229919322746	</t>
  </si>
  <si>
    <t>HUANG/XUEJING</t>
  </si>
  <si>
    <t xml:space="preserve">4641479	</t>
  </si>
  <si>
    <t xml:space="preserve">999229926368093	</t>
  </si>
  <si>
    <t>ZENG/PENG</t>
  </si>
  <si>
    <t xml:space="preserve">4644985	</t>
  </si>
  <si>
    <t xml:space="preserve">999229930268950	</t>
  </si>
  <si>
    <t>ZHANG/XIAOLI</t>
  </si>
  <si>
    <t xml:space="preserve">4645958	</t>
  </si>
  <si>
    <t xml:space="preserve">999229946761827	</t>
  </si>
  <si>
    <t>方块客房 (城市景观)(至少提前5天预订)(至少连住2晚及以上)&lt;双人入住&gt;&lt;内宾&gt;&lt;无早&gt;</t>
  </si>
  <si>
    <t>ZHANG/HUIJING,FU/ZHIPING</t>
  </si>
  <si>
    <t xml:space="preserve">4650840	</t>
  </si>
  <si>
    <t xml:space="preserve">999230010182730	</t>
  </si>
  <si>
    <t>LI/ZHAOXI,HU/NAN</t>
  </si>
  <si>
    <t xml:space="preserve">4657876	</t>
  </si>
  <si>
    <t xml:space="preserve">999230140571793	</t>
  </si>
  <si>
    <t>[梅州]梅州昌盛豪生大酒店(45834822)</t>
  </si>
  <si>
    <t>柚见好——非遗双床房&lt;超值特惠&gt;&lt;双人入住&gt;&lt;双早&gt;</t>
  </si>
  <si>
    <t>黄芯,黄武</t>
  </si>
  <si>
    <t xml:space="preserve">999230156892698	</t>
  </si>
  <si>
    <t>柚见汝——非遗大床房&lt;双人入住&gt;&lt;限量特惠&gt;&lt;单早&gt;</t>
  </si>
  <si>
    <t>张莉丽</t>
  </si>
  <si>
    <t xml:space="preserve">999230157393562	</t>
  </si>
  <si>
    <t>陈小彬,王琼霞</t>
  </si>
  <si>
    <t>，</t>
  </si>
  <si>
    <t>202402041025530079</t>
  </si>
  <si>
    <t>202402051747360071</t>
  </si>
  <si>
    <t>202402051836300076</t>
  </si>
  <si>
    <t>A240221091610481</t>
  </si>
  <si>
    <t>房集：i240221091501  1925元</t>
  </si>
  <si>
    <t>CNY / HKD 当前参考汇率: 1.085611308</t>
  </si>
  <si>
    <t>总计：34697 CNY/
37667.46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</si>
  <si>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</si>
  <si>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</si>
  <si>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</si>
  <si>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</si>
  <si>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</si>
  <si>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</si>
  <si>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</si>
  <si>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</si>
  <si>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</si>
  <si>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</si>
  <si>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</si>
  <si>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</si>
  <si>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</si>
  <si>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</si>
  <si>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</si>
  <si>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</si>
  <si>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</si>
  <si>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</si>
  <si>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</si>
  <si>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2024-01-28</t>
  </si>
  <si>
    <t>4657876</t>
  </si>
  <si>
    <t>历山酒店</t>
  </si>
  <si>
    <t>LI ZHAOXI,HU NAN</t>
  </si>
  <si>
    <t>2024-02-04</t>
  </si>
  <si>
    <t>2024-02-06</t>
  </si>
  <si>
    <t>退房日周结</t>
  </si>
  <si>
    <t>1334.00</t>
  </si>
  <si>
    <t>RMB</t>
  </si>
  <si>
    <t>0</t>
  </si>
  <si>
    <t>0.00</t>
  </si>
  <si>
    <t>携程国内直连(DD)</t>
  </si>
  <si>
    <t>01.011249</t>
  </si>
  <si>
    <t>2024-01-29 09:17:03</t>
  </si>
  <si>
    <t>否</t>
  </si>
  <si>
    <t>汇智国际旅游发展有限公司</t>
  </si>
  <si>
    <t>直连</t>
  </si>
  <si>
    <t>中国</t>
  </si>
  <si>
    <t>2024-01-27</t>
  </si>
  <si>
    <t>4650840</t>
  </si>
  <si>
    <t>ZHANG HUIJING,FU ZHIPING</t>
  </si>
  <si>
    <t>2024-02-03</t>
  </si>
  <si>
    <t>2120.00</t>
  </si>
  <si>
    <t>2024-01-27 08:25:36</t>
  </si>
  <si>
    <t>2024-01-25</t>
  </si>
  <si>
    <t>4645958</t>
  </si>
  <si>
    <t>香港九龙酒店</t>
  </si>
  <si>
    <t>ZHANG XIAOLI</t>
  </si>
  <si>
    <t>1858.00</t>
  </si>
  <si>
    <t>2024-01-26 11:53:45</t>
  </si>
  <si>
    <t>4644985</t>
  </si>
  <si>
    <t>ZENG PENG</t>
  </si>
  <si>
    <t>1798.00</t>
  </si>
  <si>
    <t>2024-01-26 11:53:40</t>
  </si>
  <si>
    <t>2024-01-24</t>
  </si>
  <si>
    <t>4641479</t>
  </si>
  <si>
    <t>HUANG XUEJING</t>
  </si>
  <si>
    <t>2024-01-25 15:22:06</t>
  </si>
  <si>
    <t>4640584</t>
  </si>
  <si>
    <t>XIE AIYI,XU Chengyin</t>
  </si>
  <si>
    <t>2024-01-25 15:22:44</t>
  </si>
  <si>
    <t>4640361</t>
  </si>
  <si>
    <t>DENG JIAOJUN</t>
  </si>
  <si>
    <t>2024-01-25 15:23:49</t>
  </si>
  <si>
    <t>4639278</t>
  </si>
  <si>
    <t>香港都会海逸酒店</t>
  </si>
  <si>
    <t>ZHAO SHIJIE,ZHOU WENQIANG</t>
  </si>
  <si>
    <t>2024-02-02</t>
  </si>
  <si>
    <t>6546.00</t>
  </si>
  <si>
    <t>2024-01-24 14:58:37</t>
  </si>
  <si>
    <t>4639076</t>
  </si>
  <si>
    <t>Li NA</t>
  </si>
  <si>
    <t>1454.00</t>
  </si>
  <si>
    <t>2024-01-24 14:58:49</t>
  </si>
  <si>
    <t>4638629</t>
  </si>
  <si>
    <t>WANG KEXIN,YAO ZHIZHENG</t>
  </si>
  <si>
    <t>3112.00</t>
  </si>
  <si>
    <t>2024-01-24 10:27:05</t>
  </si>
  <si>
    <t>2024-01-23</t>
  </si>
  <si>
    <t>4635242</t>
  </si>
  <si>
    <t>ZHU PUHOU</t>
  </si>
  <si>
    <t>1414.00</t>
  </si>
  <si>
    <t>2024-01-23 22:38:08</t>
  </si>
  <si>
    <t>4634587</t>
  </si>
  <si>
    <t>XU KAMAN</t>
  </si>
  <si>
    <t>2354.00</t>
  </si>
  <si>
    <t>2024-01-24 10:17:52</t>
  </si>
  <si>
    <t>2024-01-04</t>
  </si>
  <si>
    <t>4545315</t>
  </si>
  <si>
    <t>Nie Jingwen,Huang Shaomei</t>
  </si>
  <si>
    <t>2444.00</t>
  </si>
  <si>
    <t>2024-01-09 10:15:18</t>
  </si>
  <si>
    <t>2023-12-17</t>
  </si>
  <si>
    <t>4451448</t>
  </si>
  <si>
    <t>WU JIE,ZHU LINGLIN,XUAN PENG,SUN ZIYANG</t>
  </si>
  <si>
    <t>2944.00</t>
  </si>
  <si>
    <t>2024-01-08 09:41:40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</si>
</sst>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176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  <xf numFmtId="0" fontId="0" fillId="0" borderId="0" xfId="0" applyFill="1" applyAlignmen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35</xdr:row>
      <xdr:rowOff>0</xdr:rowOff>
    </xdr:from>
    <xdr:to>
      <xdr:col>15</xdr:col>
      <xdr:colOff>657225</xdr:colOff>
      <xdr:row>65</xdr:row>
      <xdr:rowOff>47625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5486400"/>
          <a:ext cx="11306175" cy="51911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8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45326</v>
      </c>
      <c r="G2" s="6">
        <v>45328</v>
      </c>
      <c r="H2" s="4">
        <v>2</v>
      </c>
      <c r="I2" s="4">
        <v>2</v>
      </c>
      <c r="J2" s="4">
        <v>4</v>
      </c>
      <c r="K2" s="4" t="s">
        <v>30</v>
      </c>
      <c r="L2" s="4">
        <v>2944</v>
      </c>
      <c r="M2" s="4">
        <v>2944</v>
      </c>
      <c r="N2" s="4" t="s">
        <v>31</v>
      </c>
      <c r="O2" s="4" t="s">
        <v>32</v>
      </c>
      <c r="P2" s="4" t="s">
        <v>33</v>
      </c>
      <c r="Q2" s="4">
        <v>0</v>
      </c>
      <c r="R2" s="8">
        <v>45277.0000115741</v>
      </c>
      <c r="S2" s="6">
        <v>45343</v>
      </c>
      <c r="T2" s="4" t="s">
        <v>34</v>
      </c>
      <c r="U2" s="4">
        <v>2944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45326</v>
      </c>
      <c r="G3" s="6">
        <v>45328</v>
      </c>
      <c r="H3" s="4">
        <v>2</v>
      </c>
      <c r="I3" s="4">
        <v>2</v>
      </c>
      <c r="J3" s="4">
        <v>4</v>
      </c>
      <c r="K3" s="4" t="s">
        <v>30</v>
      </c>
      <c r="L3" s="4">
        <v>2444</v>
      </c>
      <c r="M3" s="4">
        <v>2444</v>
      </c>
      <c r="N3" s="4" t="s">
        <v>40</v>
      </c>
      <c r="O3" s="4" t="s">
        <v>32</v>
      </c>
      <c r="P3" s="4" t="s">
        <v>33</v>
      </c>
      <c r="Q3" s="4">
        <v>0</v>
      </c>
      <c r="R3" s="8">
        <v>45295</v>
      </c>
      <c r="S3" s="6">
        <v>45343</v>
      </c>
      <c r="T3" s="4" t="s">
        <v>34</v>
      </c>
      <c r="U3" s="4">
        <v>2444</v>
      </c>
      <c r="V3" s="4">
        <v>0</v>
      </c>
      <c r="W3" s="4">
        <v>0</v>
      </c>
      <c r="X3" s="4" t="s">
        <v>41</v>
      </c>
      <c r="Y3" s="4" t="s">
        <v>36</v>
      </c>
    </row>
    <row r="4" s="4" customFormat="1" spans="1:25">
      <c r="A4" s="4" t="s">
        <v>42</v>
      </c>
      <c r="B4" s="4" t="s">
        <v>26</v>
      </c>
      <c r="C4" s="4" t="s">
        <v>27</v>
      </c>
      <c r="D4" s="4" t="s">
        <v>43</v>
      </c>
      <c r="E4" s="4" t="s">
        <v>44</v>
      </c>
      <c r="F4" s="6">
        <v>45325</v>
      </c>
      <c r="G4" s="6">
        <v>45328</v>
      </c>
      <c r="H4" s="4">
        <v>1</v>
      </c>
      <c r="I4" s="4">
        <v>3</v>
      </c>
      <c r="J4" s="4">
        <v>3</v>
      </c>
      <c r="K4" s="4" t="s">
        <v>30</v>
      </c>
      <c r="L4" s="4">
        <v>2354</v>
      </c>
      <c r="M4" s="4">
        <v>2354</v>
      </c>
      <c r="N4" s="4" t="s">
        <v>45</v>
      </c>
      <c r="O4" s="4" t="s">
        <v>32</v>
      </c>
      <c r="P4" s="4" t="s">
        <v>33</v>
      </c>
      <c r="Q4" s="4">
        <v>0</v>
      </c>
      <c r="R4" s="8">
        <v>45314</v>
      </c>
      <c r="S4" s="6">
        <v>45343</v>
      </c>
      <c r="T4" s="4" t="s">
        <v>34</v>
      </c>
      <c r="U4" s="4">
        <v>2354</v>
      </c>
      <c r="V4" s="4">
        <v>0</v>
      </c>
      <c r="W4" s="4">
        <v>0</v>
      </c>
      <c r="X4" s="4" t="s">
        <v>46</v>
      </c>
      <c r="Y4" s="4" t="s">
        <v>47</v>
      </c>
    </row>
    <row r="5" s="4" customFormat="1" spans="1:25">
      <c r="A5" s="4" t="s">
        <v>48</v>
      </c>
      <c r="B5" s="4" t="s">
        <v>26</v>
      </c>
      <c r="C5" s="4" t="s">
        <v>27</v>
      </c>
      <c r="D5" s="4" t="s">
        <v>43</v>
      </c>
      <c r="E5" s="4" t="s">
        <v>44</v>
      </c>
      <c r="F5" s="6">
        <v>45326</v>
      </c>
      <c r="G5" s="6">
        <v>45328</v>
      </c>
      <c r="H5" s="4">
        <v>1</v>
      </c>
      <c r="I5" s="4">
        <v>2</v>
      </c>
      <c r="J5" s="4">
        <v>2</v>
      </c>
      <c r="K5" s="4" t="s">
        <v>30</v>
      </c>
      <c r="L5" s="4">
        <v>1414</v>
      </c>
      <c r="M5" s="4">
        <v>1414</v>
      </c>
      <c r="N5" s="4" t="s">
        <v>49</v>
      </c>
      <c r="O5" s="4" t="s">
        <v>32</v>
      </c>
      <c r="P5" s="4" t="s">
        <v>33</v>
      </c>
      <c r="Q5" s="4">
        <v>0</v>
      </c>
      <c r="R5" s="8">
        <v>45314</v>
      </c>
      <c r="S5" s="6">
        <v>45343</v>
      </c>
      <c r="T5" s="4" t="s">
        <v>34</v>
      </c>
      <c r="U5" s="4">
        <v>1414</v>
      </c>
      <c r="V5" s="4">
        <v>0</v>
      </c>
      <c r="W5" s="4">
        <v>0</v>
      </c>
      <c r="X5" s="4" t="s">
        <v>50</v>
      </c>
      <c r="Y5" s="4" t="s">
        <v>51</v>
      </c>
    </row>
    <row r="6" s="4" customFormat="1" spans="1:25">
      <c r="A6" s="4" t="s">
        <v>52</v>
      </c>
      <c r="B6" s="4" t="s">
        <v>26</v>
      </c>
      <c r="C6" s="4" t="s">
        <v>27</v>
      </c>
      <c r="D6" s="4" t="s">
        <v>28</v>
      </c>
      <c r="E6" s="4" t="s">
        <v>29</v>
      </c>
      <c r="F6" s="6">
        <v>45326</v>
      </c>
      <c r="G6" s="6">
        <v>45328</v>
      </c>
      <c r="H6" s="4">
        <v>2</v>
      </c>
      <c r="I6" s="4">
        <v>2</v>
      </c>
      <c r="J6" s="4">
        <v>4</v>
      </c>
      <c r="K6" s="4" t="s">
        <v>30</v>
      </c>
      <c r="L6" s="4">
        <v>3112</v>
      </c>
      <c r="M6" s="4">
        <v>3112</v>
      </c>
      <c r="N6" s="4" t="s">
        <v>53</v>
      </c>
      <c r="O6" s="4" t="s">
        <v>32</v>
      </c>
      <c r="P6" s="4" t="s">
        <v>33</v>
      </c>
      <c r="Q6" s="4">
        <v>0</v>
      </c>
      <c r="R6" s="8">
        <v>45315</v>
      </c>
      <c r="S6" s="6">
        <v>45343</v>
      </c>
      <c r="T6" s="4" t="s">
        <v>34</v>
      </c>
      <c r="U6" s="4">
        <v>3112</v>
      </c>
      <c r="V6" s="4">
        <v>0</v>
      </c>
      <c r="W6" s="4">
        <v>0</v>
      </c>
      <c r="X6" s="4" t="s">
        <v>54</v>
      </c>
      <c r="Y6" s="4" t="s">
        <v>36</v>
      </c>
    </row>
    <row r="7" s="4" customFormat="1" spans="1:25">
      <c r="A7" s="4" t="s">
        <v>55</v>
      </c>
      <c r="B7" s="4" t="s">
        <v>26</v>
      </c>
      <c r="C7" s="4" t="s">
        <v>27</v>
      </c>
      <c r="D7" s="4" t="s">
        <v>43</v>
      </c>
      <c r="E7" s="4" t="s">
        <v>44</v>
      </c>
      <c r="F7" s="6">
        <v>45326</v>
      </c>
      <c r="G7" s="6">
        <v>45328</v>
      </c>
      <c r="H7" s="4">
        <v>1</v>
      </c>
      <c r="I7" s="4">
        <v>2</v>
      </c>
      <c r="J7" s="4">
        <v>2</v>
      </c>
      <c r="K7" s="4" t="s">
        <v>30</v>
      </c>
      <c r="L7" s="4">
        <v>1454</v>
      </c>
      <c r="M7" s="4">
        <v>1454</v>
      </c>
      <c r="N7" s="4" t="s">
        <v>56</v>
      </c>
      <c r="O7" s="4" t="s">
        <v>32</v>
      </c>
      <c r="P7" s="4" t="s">
        <v>33</v>
      </c>
      <c r="Q7" s="4">
        <v>0</v>
      </c>
      <c r="R7" s="8">
        <v>45315.0000115741</v>
      </c>
      <c r="S7" s="6">
        <v>45343</v>
      </c>
      <c r="T7" s="4" t="s">
        <v>34</v>
      </c>
      <c r="U7" s="4">
        <v>1454</v>
      </c>
      <c r="V7" s="4">
        <v>0</v>
      </c>
      <c r="W7" s="4">
        <v>0</v>
      </c>
      <c r="X7" s="4" t="s">
        <v>57</v>
      </c>
      <c r="Y7" s="4" t="s">
        <v>58</v>
      </c>
    </row>
    <row r="8" s="4" customFormat="1" spans="1:25">
      <c r="A8" s="4" t="s">
        <v>59</v>
      </c>
      <c r="B8" s="4" t="s">
        <v>26</v>
      </c>
      <c r="C8" s="4" t="s">
        <v>27</v>
      </c>
      <c r="D8" s="4" t="s">
        <v>43</v>
      </c>
      <c r="E8" s="4" t="s">
        <v>44</v>
      </c>
      <c r="F8" s="6">
        <v>45324</v>
      </c>
      <c r="G8" s="6">
        <v>45328</v>
      </c>
      <c r="H8" s="4">
        <v>2</v>
      </c>
      <c r="I8" s="4">
        <v>4</v>
      </c>
      <c r="J8" s="4">
        <v>8</v>
      </c>
      <c r="K8" s="4" t="s">
        <v>30</v>
      </c>
      <c r="L8" s="4">
        <v>6546</v>
      </c>
      <c r="M8" s="4">
        <v>6546</v>
      </c>
      <c r="N8" s="4" t="s">
        <v>60</v>
      </c>
      <c r="O8" s="4" t="s">
        <v>32</v>
      </c>
      <c r="P8" s="4" t="s">
        <v>33</v>
      </c>
      <c r="Q8" s="4">
        <v>0</v>
      </c>
      <c r="R8" s="8">
        <v>45315</v>
      </c>
      <c r="S8" s="6">
        <v>45343</v>
      </c>
      <c r="T8" s="4" t="s">
        <v>34</v>
      </c>
      <c r="U8" s="4">
        <v>6546</v>
      </c>
      <c r="V8" s="4">
        <v>0</v>
      </c>
      <c r="W8" s="4">
        <v>0</v>
      </c>
      <c r="X8" s="4" t="s">
        <v>61</v>
      </c>
      <c r="Y8" s="4" t="s">
        <v>62</v>
      </c>
    </row>
    <row r="9" s="4" customFormat="1" spans="1:25">
      <c r="A9" s="4" t="s">
        <v>63</v>
      </c>
      <c r="B9" s="4" t="s">
        <v>26</v>
      </c>
      <c r="C9" s="4" t="s">
        <v>27</v>
      </c>
      <c r="D9" s="4" t="s">
        <v>28</v>
      </c>
      <c r="E9" s="4" t="s">
        <v>64</v>
      </c>
      <c r="F9" s="6">
        <v>45326</v>
      </c>
      <c r="G9" s="6">
        <v>45328</v>
      </c>
      <c r="H9" s="4">
        <v>1</v>
      </c>
      <c r="I9" s="4">
        <v>2</v>
      </c>
      <c r="J9" s="4">
        <v>2</v>
      </c>
      <c r="K9" s="4" t="s">
        <v>30</v>
      </c>
      <c r="L9" s="4">
        <v>1798</v>
      </c>
      <c r="M9" s="4">
        <v>1798</v>
      </c>
      <c r="N9" s="4" t="s">
        <v>65</v>
      </c>
      <c r="O9" s="4" t="s">
        <v>32</v>
      </c>
      <c r="P9" s="4" t="s">
        <v>33</v>
      </c>
      <c r="Q9" s="4">
        <v>0</v>
      </c>
      <c r="R9" s="8">
        <v>45315.0000115741</v>
      </c>
      <c r="S9" s="6">
        <v>45343</v>
      </c>
      <c r="T9" s="4" t="s">
        <v>34</v>
      </c>
      <c r="U9" s="4">
        <v>1798</v>
      </c>
      <c r="V9" s="4">
        <v>0</v>
      </c>
      <c r="W9" s="4">
        <v>0</v>
      </c>
      <c r="X9" s="4" t="s">
        <v>66</v>
      </c>
      <c r="Y9" s="4" t="s">
        <v>36</v>
      </c>
    </row>
    <row r="10" s="4" customFormat="1" spans="1:25">
      <c r="A10" s="4" t="s">
        <v>67</v>
      </c>
      <c r="B10" s="4" t="s">
        <v>26</v>
      </c>
      <c r="C10" s="4" t="s">
        <v>27</v>
      </c>
      <c r="D10" s="4" t="s">
        <v>28</v>
      </c>
      <c r="E10" s="4" t="s">
        <v>64</v>
      </c>
      <c r="F10" s="6">
        <v>45326</v>
      </c>
      <c r="G10" s="6">
        <v>45328</v>
      </c>
      <c r="H10" s="4">
        <v>1</v>
      </c>
      <c r="I10" s="4">
        <v>2</v>
      </c>
      <c r="J10" s="4">
        <v>2</v>
      </c>
      <c r="K10" s="4" t="s">
        <v>30</v>
      </c>
      <c r="L10" s="4">
        <v>1798</v>
      </c>
      <c r="M10" s="4">
        <v>1798</v>
      </c>
      <c r="N10" s="4" t="s">
        <v>68</v>
      </c>
      <c r="O10" s="4" t="s">
        <v>32</v>
      </c>
      <c r="P10" s="4" t="s">
        <v>33</v>
      </c>
      <c r="Q10" s="4">
        <v>0</v>
      </c>
      <c r="R10" s="8">
        <v>45315</v>
      </c>
      <c r="S10" s="6">
        <v>45343</v>
      </c>
      <c r="T10" s="4" t="s">
        <v>34</v>
      </c>
      <c r="U10" s="4">
        <v>1798</v>
      </c>
      <c r="V10" s="4">
        <v>0</v>
      </c>
      <c r="W10" s="4">
        <v>0</v>
      </c>
      <c r="X10" s="4" t="s">
        <v>69</v>
      </c>
      <c r="Y10" s="4" t="s">
        <v>36</v>
      </c>
    </row>
    <row r="11" s="4" customFormat="1" spans="1:25">
      <c r="A11" s="4" t="s">
        <v>70</v>
      </c>
      <c r="B11" s="4" t="s">
        <v>26</v>
      </c>
      <c r="C11" s="4" t="s">
        <v>27</v>
      </c>
      <c r="D11" s="4" t="s">
        <v>28</v>
      </c>
      <c r="E11" s="4" t="s">
        <v>64</v>
      </c>
      <c r="F11" s="6">
        <v>45326</v>
      </c>
      <c r="G11" s="6">
        <v>45328</v>
      </c>
      <c r="H11" s="4">
        <v>1</v>
      </c>
      <c r="I11" s="4">
        <v>2</v>
      </c>
      <c r="J11" s="4">
        <v>2</v>
      </c>
      <c r="K11" s="4" t="s">
        <v>30</v>
      </c>
      <c r="L11" s="4">
        <v>1798</v>
      </c>
      <c r="M11" s="4">
        <v>1798</v>
      </c>
      <c r="N11" s="4" t="s">
        <v>71</v>
      </c>
      <c r="O11" s="4" t="s">
        <v>32</v>
      </c>
      <c r="P11" s="4" t="s">
        <v>33</v>
      </c>
      <c r="Q11" s="4">
        <v>0</v>
      </c>
      <c r="R11" s="8">
        <v>45315.0000115741</v>
      </c>
      <c r="S11" s="6">
        <v>45343</v>
      </c>
      <c r="T11" s="4" t="s">
        <v>34</v>
      </c>
      <c r="U11" s="4">
        <v>1798</v>
      </c>
      <c r="V11" s="4">
        <v>0</v>
      </c>
      <c r="W11" s="4">
        <v>0</v>
      </c>
      <c r="X11" s="4" t="s">
        <v>72</v>
      </c>
      <c r="Y11" s="4" t="s">
        <v>36</v>
      </c>
    </row>
    <row r="12" s="4" customFormat="1" spans="1:25">
      <c r="A12" s="4" t="s">
        <v>73</v>
      </c>
      <c r="B12" s="4" t="s">
        <v>26</v>
      </c>
      <c r="C12" s="4" t="s">
        <v>27</v>
      </c>
      <c r="D12" s="4" t="s">
        <v>28</v>
      </c>
      <c r="E12" s="4" t="s">
        <v>64</v>
      </c>
      <c r="F12" s="6">
        <v>45326</v>
      </c>
      <c r="G12" s="6">
        <v>45328</v>
      </c>
      <c r="H12" s="4">
        <v>1</v>
      </c>
      <c r="I12" s="4">
        <v>2</v>
      </c>
      <c r="J12" s="4">
        <v>2</v>
      </c>
      <c r="K12" s="4" t="s">
        <v>30</v>
      </c>
      <c r="L12" s="4">
        <v>1798</v>
      </c>
      <c r="M12" s="4">
        <v>1798</v>
      </c>
      <c r="N12" s="4" t="s">
        <v>74</v>
      </c>
      <c r="O12" s="4" t="s">
        <v>32</v>
      </c>
      <c r="P12" s="4" t="s">
        <v>33</v>
      </c>
      <c r="Q12" s="4">
        <v>0</v>
      </c>
      <c r="R12" s="8">
        <v>45316.0000115741</v>
      </c>
      <c r="S12" s="6">
        <v>45343</v>
      </c>
      <c r="T12" s="4" t="s">
        <v>34</v>
      </c>
      <c r="U12" s="4">
        <v>1798</v>
      </c>
      <c r="V12" s="4">
        <v>0</v>
      </c>
      <c r="W12" s="4">
        <v>0</v>
      </c>
      <c r="X12" s="4" t="s">
        <v>75</v>
      </c>
      <c r="Y12" s="4" t="s">
        <v>36</v>
      </c>
    </row>
    <row r="13" s="4" customFormat="1" spans="1:25">
      <c r="A13" s="4" t="s">
        <v>76</v>
      </c>
      <c r="B13" s="4" t="s">
        <v>26</v>
      </c>
      <c r="C13" s="4" t="s">
        <v>27</v>
      </c>
      <c r="D13" s="4" t="s">
        <v>28</v>
      </c>
      <c r="E13" s="4" t="s">
        <v>64</v>
      </c>
      <c r="F13" s="6">
        <v>45326</v>
      </c>
      <c r="G13" s="6">
        <v>45328</v>
      </c>
      <c r="H13" s="4">
        <v>1</v>
      </c>
      <c r="I13" s="4">
        <v>2</v>
      </c>
      <c r="J13" s="4">
        <v>2</v>
      </c>
      <c r="K13" s="4" t="s">
        <v>30</v>
      </c>
      <c r="L13" s="4">
        <v>1858</v>
      </c>
      <c r="M13" s="4">
        <v>1858</v>
      </c>
      <c r="N13" s="4" t="s">
        <v>77</v>
      </c>
      <c r="O13" s="4" t="s">
        <v>32</v>
      </c>
      <c r="P13" s="4" t="s">
        <v>33</v>
      </c>
      <c r="Q13" s="4">
        <v>0</v>
      </c>
      <c r="R13" s="8">
        <v>45316.0000115741</v>
      </c>
      <c r="S13" s="6">
        <v>45343</v>
      </c>
      <c r="T13" s="4" t="s">
        <v>34</v>
      </c>
      <c r="U13" s="4">
        <v>1858</v>
      </c>
      <c r="V13" s="4">
        <v>0</v>
      </c>
      <c r="W13" s="4">
        <v>0</v>
      </c>
      <c r="X13" s="4" t="s">
        <v>78</v>
      </c>
      <c r="Y13" s="4" t="s">
        <v>36</v>
      </c>
    </row>
    <row r="14" s="4" customFormat="1" spans="1:25">
      <c r="A14" s="4" t="s">
        <v>79</v>
      </c>
      <c r="B14" s="4" t="s">
        <v>26</v>
      </c>
      <c r="C14" s="4" t="s">
        <v>27</v>
      </c>
      <c r="D14" s="4" t="s">
        <v>38</v>
      </c>
      <c r="E14" s="4" t="s">
        <v>80</v>
      </c>
      <c r="F14" s="6">
        <v>45325</v>
      </c>
      <c r="G14" s="6">
        <v>45328</v>
      </c>
      <c r="H14" s="4">
        <v>1</v>
      </c>
      <c r="I14" s="4">
        <v>3</v>
      </c>
      <c r="J14" s="4">
        <v>3</v>
      </c>
      <c r="K14" s="4" t="s">
        <v>30</v>
      </c>
      <c r="L14" s="4">
        <v>2120</v>
      </c>
      <c r="M14" s="4">
        <v>2120</v>
      </c>
      <c r="N14" s="4" t="s">
        <v>81</v>
      </c>
      <c r="O14" s="4" t="s">
        <v>32</v>
      </c>
      <c r="P14" s="4" t="s">
        <v>33</v>
      </c>
      <c r="Q14" s="4">
        <v>0</v>
      </c>
      <c r="R14" s="8">
        <v>45318</v>
      </c>
      <c r="S14" s="6">
        <v>45343</v>
      </c>
      <c r="T14" s="4" t="s">
        <v>34</v>
      </c>
      <c r="U14" s="4">
        <v>2120</v>
      </c>
      <c r="V14" s="4">
        <v>0</v>
      </c>
      <c r="W14" s="4">
        <v>0</v>
      </c>
      <c r="X14" s="4" t="s">
        <v>82</v>
      </c>
      <c r="Y14" s="4" t="s">
        <v>36</v>
      </c>
    </row>
    <row r="15" s="4" customFormat="1" spans="1:25">
      <c r="A15" s="4" t="s">
        <v>83</v>
      </c>
      <c r="B15" s="4" t="s">
        <v>26</v>
      </c>
      <c r="C15" s="4" t="s">
        <v>27</v>
      </c>
      <c r="D15" s="4" t="s">
        <v>38</v>
      </c>
      <c r="E15" s="4" t="s">
        <v>39</v>
      </c>
      <c r="F15" s="6">
        <v>45326</v>
      </c>
      <c r="G15" s="6">
        <v>45328</v>
      </c>
      <c r="H15" s="4">
        <v>1</v>
      </c>
      <c r="I15" s="4">
        <v>2</v>
      </c>
      <c r="J15" s="4">
        <v>2</v>
      </c>
      <c r="K15" s="4" t="s">
        <v>30</v>
      </c>
      <c r="L15" s="4">
        <v>1334</v>
      </c>
      <c r="M15" s="4">
        <v>1334</v>
      </c>
      <c r="N15" s="4" t="s">
        <v>84</v>
      </c>
      <c r="O15" s="4" t="s">
        <v>32</v>
      </c>
      <c r="P15" s="4" t="s">
        <v>33</v>
      </c>
      <c r="Q15" s="4">
        <v>0</v>
      </c>
      <c r="R15" s="8">
        <v>45319</v>
      </c>
      <c r="S15" s="6">
        <v>45343</v>
      </c>
      <c r="T15" s="4" t="s">
        <v>34</v>
      </c>
      <c r="U15" s="4">
        <v>1334</v>
      </c>
      <c r="V15" s="4">
        <v>0</v>
      </c>
      <c r="W15" s="4">
        <v>0</v>
      </c>
      <c r="X15" s="4" t="s">
        <v>85</v>
      </c>
      <c r="Y15" s="4" t="s">
        <v>36</v>
      </c>
    </row>
    <row r="16" s="4" customFormat="1" spans="1:25">
      <c r="A16" s="4" t="s">
        <v>86</v>
      </c>
      <c r="B16" s="4" t="s">
        <v>26</v>
      </c>
      <c r="C16" s="4" t="s">
        <v>27</v>
      </c>
      <c r="D16" s="4" t="s">
        <v>87</v>
      </c>
      <c r="E16" s="4" t="s">
        <v>88</v>
      </c>
      <c r="F16" s="6">
        <v>45327</v>
      </c>
      <c r="G16" s="6">
        <v>45328</v>
      </c>
      <c r="H16" s="4">
        <v>2</v>
      </c>
      <c r="I16" s="4">
        <v>1</v>
      </c>
      <c r="J16" s="4">
        <v>2</v>
      </c>
      <c r="K16" s="4" t="s">
        <v>30</v>
      </c>
      <c r="L16" s="4">
        <v>994</v>
      </c>
      <c r="M16" s="4">
        <v>994</v>
      </c>
      <c r="N16" s="4" t="s">
        <v>89</v>
      </c>
      <c r="O16" s="4" t="s">
        <v>32</v>
      </c>
      <c r="P16" s="4" t="s">
        <v>33</v>
      </c>
      <c r="Q16" s="4">
        <v>0</v>
      </c>
      <c r="R16" s="8">
        <v>45326</v>
      </c>
      <c r="S16" s="6">
        <v>45343</v>
      </c>
      <c r="T16" s="4" t="s">
        <v>34</v>
      </c>
      <c r="U16" s="4">
        <v>994</v>
      </c>
      <c r="V16" s="4">
        <v>0</v>
      </c>
      <c r="W16" s="4">
        <v>0</v>
      </c>
      <c r="X16" s="4" t="s">
        <v>36</v>
      </c>
      <c r="Y16" s="4" t="s">
        <v>36</v>
      </c>
    </row>
    <row r="17" s="4" customFormat="1" spans="1:25">
      <c r="A17" s="4" t="s">
        <v>90</v>
      </c>
      <c r="B17" s="4" t="s">
        <v>26</v>
      </c>
      <c r="C17" s="4" t="s">
        <v>27</v>
      </c>
      <c r="D17" s="4" t="s">
        <v>87</v>
      </c>
      <c r="E17" s="4" t="s">
        <v>91</v>
      </c>
      <c r="F17" s="6">
        <v>45327</v>
      </c>
      <c r="G17" s="6">
        <v>45328</v>
      </c>
      <c r="H17" s="4">
        <v>1</v>
      </c>
      <c r="I17" s="4">
        <v>1</v>
      </c>
      <c r="J17" s="4">
        <v>1</v>
      </c>
      <c r="K17" s="4" t="s">
        <v>30</v>
      </c>
      <c r="L17" s="4">
        <v>434</v>
      </c>
      <c r="M17" s="4">
        <v>434</v>
      </c>
      <c r="N17" s="4" t="s">
        <v>92</v>
      </c>
      <c r="O17" s="4" t="s">
        <v>32</v>
      </c>
      <c r="P17" s="4" t="s">
        <v>33</v>
      </c>
      <c r="Q17" s="4">
        <v>0</v>
      </c>
      <c r="R17" s="8">
        <v>45327</v>
      </c>
      <c r="S17" s="6">
        <v>45343</v>
      </c>
      <c r="T17" s="4" t="s">
        <v>34</v>
      </c>
      <c r="U17" s="4">
        <v>434</v>
      </c>
      <c r="V17" s="4">
        <v>0</v>
      </c>
      <c r="W17" s="4">
        <v>0</v>
      </c>
      <c r="X17" s="4" t="s">
        <v>36</v>
      </c>
      <c r="Y17" s="4" t="s">
        <v>36</v>
      </c>
    </row>
    <row r="18" s="4" customFormat="1" spans="1:25">
      <c r="A18" s="4" t="s">
        <v>93</v>
      </c>
      <c r="B18" s="4" t="s">
        <v>26</v>
      </c>
      <c r="C18" s="4" t="s">
        <v>27</v>
      </c>
      <c r="D18" s="4" t="s">
        <v>87</v>
      </c>
      <c r="E18" s="4" t="s">
        <v>88</v>
      </c>
      <c r="F18" s="6">
        <v>45327</v>
      </c>
      <c r="G18" s="6">
        <v>45328</v>
      </c>
      <c r="H18" s="4">
        <v>1</v>
      </c>
      <c r="I18" s="4">
        <v>1</v>
      </c>
      <c r="J18" s="4">
        <v>1</v>
      </c>
      <c r="K18" s="4" t="s">
        <v>30</v>
      </c>
      <c r="L18" s="4">
        <v>497</v>
      </c>
      <c r="M18" s="4">
        <v>497</v>
      </c>
      <c r="N18" s="4" t="s">
        <v>94</v>
      </c>
      <c r="O18" s="4" t="s">
        <v>32</v>
      </c>
      <c r="P18" s="4" t="s">
        <v>33</v>
      </c>
      <c r="Q18" s="4">
        <v>0</v>
      </c>
      <c r="R18" s="8">
        <v>45327.0000115741</v>
      </c>
      <c r="S18" s="6">
        <v>45343</v>
      </c>
      <c r="T18" s="4" t="s">
        <v>34</v>
      </c>
      <c r="U18" s="4">
        <v>497</v>
      </c>
      <c r="V18" s="4">
        <v>0</v>
      </c>
      <c r="W18" s="4">
        <v>0</v>
      </c>
      <c r="X18" s="4" t="s">
        <v>36</v>
      </c>
      <c r="Y18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29"/>
  <sheetViews>
    <sheetView tabSelected="1" workbookViewId="0">
      <selection activeCell="A26" sqref="A26:D29"/>
    </sheetView>
  </sheetViews>
  <sheetFormatPr defaultColWidth="9" defaultRowHeight="13.5"/>
  <cols>
    <col min="1" max="1" width="12.625" style="4"/>
    <col min="2" max="4" width="9.375" style="4"/>
    <col min="5" max="16362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95</v>
      </c>
    </row>
    <row r="2" s="4" customFormat="1" spans="1:9">
      <c r="A2" s="5">
        <v>999229398592273</v>
      </c>
      <c r="B2" s="6">
        <v>45326</v>
      </c>
      <c r="C2" s="6">
        <v>45328</v>
      </c>
      <c r="D2" s="4">
        <v>2944</v>
      </c>
      <c r="E2" s="4" t="str">
        <f>VLOOKUP(A2,HOP!A:L,12,0)</f>
        <v>2944.00</v>
      </c>
      <c r="F2" s="4" t="str">
        <f>VLOOKUP(A2,HOP!A:C,3,0)</f>
        <v>4451448</v>
      </c>
      <c r="G2" s="4">
        <f>D2-E2</f>
        <v>0</v>
      </c>
      <c r="H2" s="4" t="str">
        <f>$H$1&amp;F2</f>
        <v>，4451448</v>
      </c>
      <c r="I2" s="4" t="str">
        <f>VLOOKUP(A2,HOP!A:U,21,0)</f>
        <v>直连</v>
      </c>
    </row>
    <row r="3" s="4" customFormat="1" spans="1:9">
      <c r="A3" s="5">
        <v>999229471112097</v>
      </c>
      <c r="B3" s="6">
        <v>45326</v>
      </c>
      <c r="C3" s="6">
        <v>45328</v>
      </c>
      <c r="D3" s="4">
        <v>2444</v>
      </c>
      <c r="E3" s="4" t="str">
        <f>VLOOKUP(A3,HOP!A:L,12,0)</f>
        <v>2444.00</v>
      </c>
      <c r="F3" s="4" t="str">
        <f>VLOOKUP(A3,HOP!A:C,3,0)</f>
        <v>4545315</v>
      </c>
      <c r="G3" s="4">
        <f t="shared" ref="G3:G18" si="0">D3-E3</f>
        <v>0</v>
      </c>
      <c r="H3" s="4" t="str">
        <f t="shared" ref="H3:H18" si="1">$H$1&amp;F3</f>
        <v>，4545315</v>
      </c>
      <c r="I3" s="4" t="str">
        <f>VLOOKUP(A3,HOP!A:U,21,0)</f>
        <v>直连</v>
      </c>
    </row>
    <row r="4" s="4" customFormat="1" spans="1:9">
      <c r="A4" s="5">
        <v>999229901166204</v>
      </c>
      <c r="B4" s="6">
        <v>45325</v>
      </c>
      <c r="C4" s="6">
        <v>45328</v>
      </c>
      <c r="D4" s="4">
        <v>2354</v>
      </c>
      <c r="E4" s="4" t="str">
        <f>VLOOKUP(A4,HOP!A:L,12,0)</f>
        <v>2354.00</v>
      </c>
      <c r="F4" s="4" t="str">
        <f>VLOOKUP(A4,HOP!A:C,3,0)</f>
        <v>4634587</v>
      </c>
      <c r="G4" s="4">
        <f t="shared" si="0"/>
        <v>0</v>
      </c>
      <c r="H4" s="4" t="str">
        <f t="shared" si="1"/>
        <v>，4634587</v>
      </c>
      <c r="I4" s="4" t="str">
        <f>VLOOKUP(A4,HOP!A:U,21,0)</f>
        <v>直连</v>
      </c>
    </row>
    <row r="5" s="4" customFormat="1" spans="1:9">
      <c r="A5" s="5">
        <v>999229902770883</v>
      </c>
      <c r="B5" s="6">
        <v>45326</v>
      </c>
      <c r="C5" s="6">
        <v>45328</v>
      </c>
      <c r="D5" s="4">
        <v>1414</v>
      </c>
      <c r="E5" s="4" t="str">
        <f>VLOOKUP(A5,HOP!A:L,12,0)</f>
        <v>1414.00</v>
      </c>
      <c r="F5" s="4" t="str">
        <f>VLOOKUP(A5,HOP!A:C,3,0)</f>
        <v>4635242</v>
      </c>
      <c r="G5" s="4">
        <f t="shared" si="0"/>
        <v>0</v>
      </c>
      <c r="H5" s="4" t="str">
        <f t="shared" si="1"/>
        <v>，4635242</v>
      </c>
      <c r="I5" s="4" t="str">
        <f>VLOOKUP(A5,HOP!A:U,21,0)</f>
        <v>直连</v>
      </c>
    </row>
    <row r="6" s="4" customFormat="1" spans="1:9">
      <c r="A6" s="5">
        <v>999229911367966</v>
      </c>
      <c r="B6" s="6">
        <v>45326</v>
      </c>
      <c r="C6" s="6">
        <v>45328</v>
      </c>
      <c r="D6" s="4">
        <v>3112</v>
      </c>
      <c r="E6" s="4" t="str">
        <f>VLOOKUP(A6,HOP!A:L,12,0)</f>
        <v>3112.00</v>
      </c>
      <c r="F6" s="4" t="str">
        <f>VLOOKUP(A6,HOP!A:C,3,0)</f>
        <v>4638629</v>
      </c>
      <c r="G6" s="4">
        <f t="shared" si="0"/>
        <v>0</v>
      </c>
      <c r="H6" s="4" t="str">
        <f t="shared" si="1"/>
        <v>，4638629</v>
      </c>
      <c r="I6" s="4" t="str">
        <f>VLOOKUP(A6,HOP!A:U,21,0)</f>
        <v>直连</v>
      </c>
    </row>
    <row r="7" s="4" customFormat="1" spans="1:9">
      <c r="A7" s="5">
        <v>999229912523954</v>
      </c>
      <c r="B7" s="6">
        <v>45326</v>
      </c>
      <c r="C7" s="6">
        <v>45328</v>
      </c>
      <c r="D7" s="4">
        <v>1454</v>
      </c>
      <c r="E7" s="4" t="str">
        <f>VLOOKUP(A7,HOP!A:L,12,0)</f>
        <v>1454.00</v>
      </c>
      <c r="F7" s="4" t="str">
        <f>VLOOKUP(A7,HOP!A:C,3,0)</f>
        <v>4639076</v>
      </c>
      <c r="G7" s="4">
        <f t="shared" si="0"/>
        <v>0</v>
      </c>
      <c r="H7" s="4" t="str">
        <f t="shared" si="1"/>
        <v>，4639076</v>
      </c>
      <c r="I7" s="4" t="str">
        <f>VLOOKUP(A7,HOP!A:U,21,0)</f>
        <v>直连</v>
      </c>
    </row>
    <row r="8" s="4" customFormat="1" spans="1:9">
      <c r="A8" s="5">
        <v>999229913139317</v>
      </c>
      <c r="B8" s="6">
        <v>45324</v>
      </c>
      <c r="C8" s="6">
        <v>45328</v>
      </c>
      <c r="D8" s="4">
        <v>6546</v>
      </c>
      <c r="E8" s="4" t="str">
        <f>VLOOKUP(A8,HOP!A:L,12,0)</f>
        <v>6546.00</v>
      </c>
      <c r="F8" s="4" t="str">
        <f>VLOOKUP(A8,HOP!A:C,3,0)</f>
        <v>4639278</v>
      </c>
      <c r="G8" s="4">
        <f t="shared" si="0"/>
        <v>0</v>
      </c>
      <c r="H8" s="4" t="str">
        <f t="shared" si="1"/>
        <v>，4639278</v>
      </c>
      <c r="I8" s="4" t="str">
        <f>VLOOKUP(A8,HOP!A:U,21,0)</f>
        <v>直连</v>
      </c>
    </row>
    <row r="9" s="4" customFormat="1" spans="1:9">
      <c r="A9" s="5">
        <v>999229916023231</v>
      </c>
      <c r="B9" s="6">
        <v>45326</v>
      </c>
      <c r="C9" s="6">
        <v>45328</v>
      </c>
      <c r="D9" s="4">
        <v>1798</v>
      </c>
      <c r="E9" s="4" t="str">
        <f>VLOOKUP(A9,HOP!A:L,12,0)</f>
        <v>1798.00</v>
      </c>
      <c r="F9" s="4" t="str">
        <f>VLOOKUP(A9,HOP!A:C,3,0)</f>
        <v>4640361</v>
      </c>
      <c r="G9" s="4">
        <f t="shared" si="0"/>
        <v>0</v>
      </c>
      <c r="H9" s="4" t="str">
        <f t="shared" si="1"/>
        <v>，4640361</v>
      </c>
      <c r="I9" s="4" t="str">
        <f>VLOOKUP(A9,HOP!A:U,21,0)</f>
        <v>直连</v>
      </c>
    </row>
    <row r="10" s="4" customFormat="1" spans="1:9">
      <c r="A10" s="5">
        <v>999229916567947</v>
      </c>
      <c r="B10" s="6">
        <v>45326</v>
      </c>
      <c r="C10" s="6">
        <v>45328</v>
      </c>
      <c r="D10" s="4">
        <v>1798</v>
      </c>
      <c r="E10" s="4" t="str">
        <f>VLOOKUP(A10,HOP!A:L,12,0)</f>
        <v>1798.00</v>
      </c>
      <c r="F10" s="4" t="str">
        <f>VLOOKUP(A10,HOP!A:C,3,0)</f>
        <v>4640584</v>
      </c>
      <c r="G10" s="4">
        <f t="shared" si="0"/>
        <v>0</v>
      </c>
      <c r="H10" s="4" t="str">
        <f t="shared" si="1"/>
        <v>，4640584</v>
      </c>
      <c r="I10" s="4" t="str">
        <f>VLOOKUP(A10,HOP!A:U,21,0)</f>
        <v>直连</v>
      </c>
    </row>
    <row r="11" s="4" customFormat="1" spans="1:9">
      <c r="A11" s="5">
        <v>999229919322746</v>
      </c>
      <c r="B11" s="6">
        <v>45326</v>
      </c>
      <c r="C11" s="6">
        <v>45328</v>
      </c>
      <c r="D11" s="4">
        <v>1798</v>
      </c>
      <c r="E11" s="4" t="str">
        <f>VLOOKUP(A11,HOP!A:L,12,0)</f>
        <v>1798.00</v>
      </c>
      <c r="F11" s="4" t="str">
        <f>VLOOKUP(A11,HOP!A:C,3,0)</f>
        <v>4641479</v>
      </c>
      <c r="G11" s="4">
        <f t="shared" si="0"/>
        <v>0</v>
      </c>
      <c r="H11" s="4" t="str">
        <f t="shared" si="1"/>
        <v>，4641479</v>
      </c>
      <c r="I11" s="4" t="str">
        <f>VLOOKUP(A11,HOP!A:U,21,0)</f>
        <v>直连</v>
      </c>
    </row>
    <row r="12" s="4" customFormat="1" spans="1:9">
      <c r="A12" s="5">
        <v>999229926368093</v>
      </c>
      <c r="B12" s="6">
        <v>45326</v>
      </c>
      <c r="C12" s="6">
        <v>45328</v>
      </c>
      <c r="D12" s="4">
        <v>1798</v>
      </c>
      <c r="E12" s="4" t="str">
        <f>VLOOKUP(A12,HOP!A:L,12,0)</f>
        <v>1798.00</v>
      </c>
      <c r="F12" s="4" t="str">
        <f>VLOOKUP(A12,HOP!A:C,3,0)</f>
        <v>4644985</v>
      </c>
      <c r="G12" s="4">
        <f t="shared" si="0"/>
        <v>0</v>
      </c>
      <c r="H12" s="4" t="str">
        <f t="shared" si="1"/>
        <v>，4644985</v>
      </c>
      <c r="I12" s="4" t="str">
        <f>VLOOKUP(A12,HOP!A:U,21,0)</f>
        <v>直连</v>
      </c>
    </row>
    <row r="13" s="4" customFormat="1" spans="1:9">
      <c r="A13" s="5">
        <v>999229930268950</v>
      </c>
      <c r="B13" s="6">
        <v>45326</v>
      </c>
      <c r="C13" s="6">
        <v>45328</v>
      </c>
      <c r="D13" s="4">
        <v>1858</v>
      </c>
      <c r="E13" s="4" t="str">
        <f>VLOOKUP(A13,HOP!A:L,12,0)</f>
        <v>1858.00</v>
      </c>
      <c r="F13" s="4" t="str">
        <f>VLOOKUP(A13,HOP!A:C,3,0)</f>
        <v>4645958</v>
      </c>
      <c r="G13" s="4">
        <f t="shared" si="0"/>
        <v>0</v>
      </c>
      <c r="H13" s="4" t="str">
        <f t="shared" si="1"/>
        <v>，4645958</v>
      </c>
      <c r="I13" s="4" t="str">
        <f>VLOOKUP(A13,HOP!A:U,21,0)</f>
        <v>直连</v>
      </c>
    </row>
    <row r="14" s="4" customFormat="1" spans="1:9">
      <c r="A14" s="5">
        <v>999229946761827</v>
      </c>
      <c r="B14" s="6">
        <v>45325</v>
      </c>
      <c r="C14" s="6">
        <v>45328</v>
      </c>
      <c r="D14" s="4">
        <v>2120</v>
      </c>
      <c r="E14" s="4" t="str">
        <f>VLOOKUP(A14,HOP!A:L,12,0)</f>
        <v>2120.00</v>
      </c>
      <c r="F14" s="4" t="str">
        <f>VLOOKUP(A14,HOP!A:C,3,0)</f>
        <v>4650840</v>
      </c>
      <c r="G14" s="4">
        <f t="shared" si="0"/>
        <v>0</v>
      </c>
      <c r="H14" s="4" t="str">
        <f t="shared" si="1"/>
        <v>，4650840</v>
      </c>
      <c r="I14" s="4" t="str">
        <f>VLOOKUP(A14,HOP!A:U,21,0)</f>
        <v>直连</v>
      </c>
    </row>
    <row r="15" s="4" customFormat="1" spans="1:9">
      <c r="A15" s="5">
        <v>999230010182730</v>
      </c>
      <c r="B15" s="6">
        <v>45326</v>
      </c>
      <c r="C15" s="6">
        <v>45328</v>
      </c>
      <c r="D15" s="4">
        <v>1334</v>
      </c>
      <c r="E15" s="4" t="str">
        <f>VLOOKUP(A15,HOP!A:L,12,0)</f>
        <v>1334.00</v>
      </c>
      <c r="F15" s="4" t="str">
        <f>VLOOKUP(A15,HOP!A:C,3,0)</f>
        <v>4657876</v>
      </c>
      <c r="G15" s="4">
        <f t="shared" si="0"/>
        <v>0</v>
      </c>
      <c r="H15" s="4" t="str">
        <f t="shared" si="1"/>
        <v>，4657876</v>
      </c>
      <c r="I15" s="4" t="str">
        <f>VLOOKUP(A15,HOP!A:U,21,0)</f>
        <v>直连</v>
      </c>
    </row>
    <row r="16" s="4" customFormat="1" hidden="1" spans="1:10">
      <c r="A16" s="5">
        <v>999230140571793</v>
      </c>
      <c r="B16" s="6">
        <v>45327</v>
      </c>
      <c r="C16" s="6">
        <v>45328</v>
      </c>
      <c r="D16" s="4">
        <v>994</v>
      </c>
      <c r="E16" s="7">
        <v>994</v>
      </c>
      <c r="F16" s="9" t="s">
        <v>96</v>
      </c>
      <c r="G16" s="4">
        <f t="shared" si="0"/>
        <v>0</v>
      </c>
      <c r="H16" s="4" t="str">
        <f t="shared" si="1"/>
        <v>，202402041025530079</v>
      </c>
      <c r="I16" s="4" t="e">
        <f>VLOOKUP(A16,HOP!A:U,21,0)</f>
        <v>#N/A</v>
      </c>
      <c r="J16" s="4">
        <v>2.4</v>
      </c>
    </row>
    <row r="17" s="4" customFormat="1" hidden="1" spans="1:10">
      <c r="A17" s="5">
        <v>999230156892698</v>
      </c>
      <c r="B17" s="6">
        <v>45327</v>
      </c>
      <c r="C17" s="6">
        <v>45328</v>
      </c>
      <c r="D17" s="4">
        <v>434</v>
      </c>
      <c r="E17" s="7">
        <v>434</v>
      </c>
      <c r="F17" s="9" t="s">
        <v>97</v>
      </c>
      <c r="G17" s="4">
        <f t="shared" si="0"/>
        <v>0</v>
      </c>
      <c r="H17" s="4" t="str">
        <f t="shared" si="1"/>
        <v>，202402051747360071</v>
      </c>
      <c r="I17" s="4" t="e">
        <f>VLOOKUP(A17,HOP!A:U,21,0)</f>
        <v>#N/A</v>
      </c>
      <c r="J17" s="4">
        <v>2.5</v>
      </c>
    </row>
    <row r="18" s="4" customFormat="1" hidden="1" spans="1:10">
      <c r="A18" s="5">
        <v>999230157393562</v>
      </c>
      <c r="B18" s="6">
        <v>45327</v>
      </c>
      <c r="C18" s="6">
        <v>45328</v>
      </c>
      <c r="D18" s="4">
        <v>497</v>
      </c>
      <c r="E18" s="7">
        <v>497</v>
      </c>
      <c r="F18" s="9" t="s">
        <v>98</v>
      </c>
      <c r="G18" s="4">
        <f t="shared" si="0"/>
        <v>0</v>
      </c>
      <c r="H18" s="4" t="str">
        <f t="shared" si="1"/>
        <v>，202402051836300076</v>
      </c>
      <c r="I18" s="4" t="e">
        <f>VLOOKUP(A18,HOP!A:U,21,0)</f>
        <v>#N/A</v>
      </c>
      <c r="J18" s="4">
        <v>2.5</v>
      </c>
    </row>
    <row r="20" spans="4:4">
      <c r="D20" s="4">
        <f>SUM(D2:D19)</f>
        <v>34697</v>
      </c>
    </row>
    <row r="26" spans="1:4">
      <c r="A26" s="4" t="s">
        <v>99</v>
      </c>
      <c r="C26" s="4">
        <v>32772</v>
      </c>
      <c r="D26" s="4">
        <v>35577.65</v>
      </c>
    </row>
    <row r="27" spans="1:4">
      <c r="A27" s="4" t="s">
        <v>100</v>
      </c>
      <c r="C27" s="4">
        <v>1925</v>
      </c>
      <c r="D27" s="4">
        <v>2089.81</v>
      </c>
    </row>
    <row r="28" spans="1:4">
      <c r="A28" s="4" t="s">
        <v>101</v>
      </c>
      <c r="C28" s="4">
        <f>SUBTOTAL(9,C26:C27)</f>
        <v>34697</v>
      </c>
      <c r="D28" s="4">
        <f>SUBTOTAL(9,D26:D27)</f>
        <v>37667.46</v>
      </c>
    </row>
    <row r="29" spans="1:1">
      <c r="A29" s="4" t="s">
        <v>102</v>
      </c>
    </row>
  </sheetData>
  <autoFilter ref="A1:XFD20">
    <filterColumn colId="8">
      <filters blank="1">
        <filter val="直连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5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103</v>
      </c>
      <c r="B1" s="2" t="s">
        <v>104</v>
      </c>
      <c r="C1" s="2" t="s">
        <v>105</v>
      </c>
      <c r="D1" s="2" t="s">
        <v>106</v>
      </c>
      <c r="E1" s="2" t="s">
        <v>13</v>
      </c>
      <c r="F1" s="2" t="s">
        <v>5</v>
      </c>
      <c r="G1" s="2" t="s">
        <v>6</v>
      </c>
      <c r="H1" s="2" t="s">
        <v>107</v>
      </c>
      <c r="I1" s="2" t="s">
        <v>108</v>
      </c>
      <c r="J1" s="2" t="s">
        <v>109</v>
      </c>
      <c r="K1" s="2" t="s">
        <v>110</v>
      </c>
      <c r="L1" s="2" t="s">
        <v>111</v>
      </c>
      <c r="M1" s="2" t="s">
        <v>112</v>
      </c>
      <c r="N1" s="2" t="s">
        <v>113</v>
      </c>
      <c r="O1" s="2" t="s">
        <v>114</v>
      </c>
      <c r="P1" s="2" t="s">
        <v>115</v>
      </c>
      <c r="Q1" s="2" t="s">
        <v>116</v>
      </c>
      <c r="R1" s="2" t="s">
        <v>117</v>
      </c>
      <c r="S1" s="2" t="s">
        <v>118</v>
      </c>
      <c r="T1" s="2" t="s">
        <v>119</v>
      </c>
      <c r="U1" s="2" t="s">
        <v>120</v>
      </c>
      <c r="V1" s="2" t="s">
        <v>121</v>
      </c>
    </row>
    <row r="2" s="1" customFormat="1" spans="1:22">
      <c r="A2" s="3">
        <v>999230010182730</v>
      </c>
      <c r="B2" s="1" t="s">
        <v>122</v>
      </c>
      <c r="C2" s="1" t="s">
        <v>123</v>
      </c>
      <c r="D2" s="1" t="s">
        <v>124</v>
      </c>
      <c r="E2" s="1" t="s">
        <v>125</v>
      </c>
      <c r="F2" s="1" t="s">
        <v>126</v>
      </c>
      <c r="G2" s="1" t="s">
        <v>127</v>
      </c>
      <c r="H2" s="1" t="s">
        <v>128</v>
      </c>
      <c r="I2" s="1" t="s">
        <v>129</v>
      </c>
      <c r="J2" s="1" t="s">
        <v>130</v>
      </c>
      <c r="K2" s="1" t="s">
        <v>129</v>
      </c>
      <c r="L2" s="1" t="s">
        <v>129</v>
      </c>
      <c r="M2" s="1" t="s">
        <v>131</v>
      </c>
      <c r="N2" s="1" t="s">
        <v>131</v>
      </c>
      <c r="O2" s="1" t="s">
        <v>132</v>
      </c>
      <c r="P2" s="1" t="s">
        <v>133</v>
      </c>
      <c r="Q2" s="1" t="s">
        <v>134</v>
      </c>
      <c r="R2" s="1" t="s">
        <v>135</v>
      </c>
      <c r="S2" s="1" t="s">
        <v>136</v>
      </c>
      <c r="T2" s="1" t="s">
        <v>137</v>
      </c>
      <c r="U2" s="1" t="s">
        <v>138</v>
      </c>
      <c r="V2" s="1" t="s">
        <v>139</v>
      </c>
    </row>
    <row r="3" s="1" customFormat="1" spans="1:22">
      <c r="A3" s="3">
        <v>999229946761827</v>
      </c>
      <c r="B3" s="1" t="s">
        <v>140</v>
      </c>
      <c r="C3" s="1" t="s">
        <v>141</v>
      </c>
      <c r="D3" s="1" t="s">
        <v>124</v>
      </c>
      <c r="E3" s="1" t="s">
        <v>142</v>
      </c>
      <c r="F3" s="1" t="s">
        <v>143</v>
      </c>
      <c r="G3" s="1" t="s">
        <v>127</v>
      </c>
      <c r="H3" s="1" t="s">
        <v>128</v>
      </c>
      <c r="I3" s="1" t="s">
        <v>144</v>
      </c>
      <c r="J3" s="1" t="s">
        <v>130</v>
      </c>
      <c r="K3" s="1" t="s">
        <v>144</v>
      </c>
      <c r="L3" s="1" t="s">
        <v>144</v>
      </c>
      <c r="M3" s="1" t="s">
        <v>131</v>
      </c>
      <c r="N3" s="1" t="s">
        <v>131</v>
      </c>
      <c r="O3" s="1" t="s">
        <v>132</v>
      </c>
      <c r="P3" s="1" t="s">
        <v>133</v>
      </c>
      <c r="Q3" s="1" t="s">
        <v>134</v>
      </c>
      <c r="R3" s="1" t="s">
        <v>145</v>
      </c>
      <c r="S3" s="1" t="s">
        <v>136</v>
      </c>
      <c r="T3" s="1" t="s">
        <v>137</v>
      </c>
      <c r="U3" s="1" t="s">
        <v>138</v>
      </c>
      <c r="V3" s="1" t="s">
        <v>139</v>
      </c>
    </row>
    <row r="4" s="1" customFormat="1" spans="1:22">
      <c r="A4" s="3">
        <v>999229930268950</v>
      </c>
      <c r="B4" s="1" t="s">
        <v>146</v>
      </c>
      <c r="C4" s="1" t="s">
        <v>147</v>
      </c>
      <c r="D4" s="1" t="s">
        <v>148</v>
      </c>
      <c r="E4" s="1" t="s">
        <v>149</v>
      </c>
      <c r="F4" s="1" t="s">
        <v>126</v>
      </c>
      <c r="G4" s="1" t="s">
        <v>127</v>
      </c>
      <c r="H4" s="1" t="s">
        <v>128</v>
      </c>
      <c r="I4" s="1" t="s">
        <v>150</v>
      </c>
      <c r="J4" s="1" t="s">
        <v>130</v>
      </c>
      <c r="K4" s="1" t="s">
        <v>150</v>
      </c>
      <c r="L4" s="1" t="s">
        <v>150</v>
      </c>
      <c r="M4" s="1" t="s">
        <v>131</v>
      </c>
      <c r="N4" s="1" t="s">
        <v>131</v>
      </c>
      <c r="O4" s="1" t="s">
        <v>132</v>
      </c>
      <c r="P4" s="1" t="s">
        <v>133</v>
      </c>
      <c r="Q4" s="1" t="s">
        <v>134</v>
      </c>
      <c r="R4" s="1" t="s">
        <v>151</v>
      </c>
      <c r="S4" s="1" t="s">
        <v>136</v>
      </c>
      <c r="T4" s="1" t="s">
        <v>137</v>
      </c>
      <c r="U4" s="1" t="s">
        <v>138</v>
      </c>
      <c r="V4" s="1" t="s">
        <v>139</v>
      </c>
    </row>
    <row r="5" s="1" customFormat="1" spans="1:22">
      <c r="A5" s="3">
        <v>999229926368093</v>
      </c>
      <c r="B5" s="1" t="s">
        <v>146</v>
      </c>
      <c r="C5" s="1" t="s">
        <v>152</v>
      </c>
      <c r="D5" s="1" t="s">
        <v>148</v>
      </c>
      <c r="E5" s="1" t="s">
        <v>153</v>
      </c>
      <c r="F5" s="1" t="s">
        <v>126</v>
      </c>
      <c r="G5" s="1" t="s">
        <v>127</v>
      </c>
      <c r="H5" s="1" t="s">
        <v>128</v>
      </c>
      <c r="I5" s="1" t="s">
        <v>154</v>
      </c>
      <c r="J5" s="1" t="s">
        <v>130</v>
      </c>
      <c r="K5" s="1" t="s">
        <v>154</v>
      </c>
      <c r="L5" s="1" t="s">
        <v>154</v>
      </c>
      <c r="M5" s="1" t="s">
        <v>131</v>
      </c>
      <c r="N5" s="1" t="s">
        <v>131</v>
      </c>
      <c r="O5" s="1" t="s">
        <v>132</v>
      </c>
      <c r="P5" s="1" t="s">
        <v>133</v>
      </c>
      <c r="Q5" s="1" t="s">
        <v>134</v>
      </c>
      <c r="R5" s="1" t="s">
        <v>155</v>
      </c>
      <c r="S5" s="1" t="s">
        <v>136</v>
      </c>
      <c r="T5" s="1" t="s">
        <v>137</v>
      </c>
      <c r="U5" s="1" t="s">
        <v>138</v>
      </c>
      <c r="V5" s="1" t="s">
        <v>139</v>
      </c>
    </row>
    <row r="6" s="1" customFormat="1" spans="1:22">
      <c r="A6" s="3">
        <v>999229919322746</v>
      </c>
      <c r="B6" s="1" t="s">
        <v>156</v>
      </c>
      <c r="C6" s="1" t="s">
        <v>157</v>
      </c>
      <c r="D6" s="1" t="s">
        <v>148</v>
      </c>
      <c r="E6" s="1" t="s">
        <v>158</v>
      </c>
      <c r="F6" s="1" t="s">
        <v>126</v>
      </c>
      <c r="G6" s="1" t="s">
        <v>127</v>
      </c>
      <c r="H6" s="1" t="s">
        <v>128</v>
      </c>
      <c r="I6" s="1" t="s">
        <v>154</v>
      </c>
      <c r="J6" s="1" t="s">
        <v>130</v>
      </c>
      <c r="K6" s="1" t="s">
        <v>154</v>
      </c>
      <c r="L6" s="1" t="s">
        <v>154</v>
      </c>
      <c r="M6" s="1" t="s">
        <v>131</v>
      </c>
      <c r="N6" s="1" t="s">
        <v>131</v>
      </c>
      <c r="O6" s="1" t="s">
        <v>132</v>
      </c>
      <c r="P6" s="1" t="s">
        <v>133</v>
      </c>
      <c r="Q6" s="1" t="s">
        <v>134</v>
      </c>
      <c r="R6" s="1" t="s">
        <v>159</v>
      </c>
      <c r="S6" s="1" t="s">
        <v>136</v>
      </c>
      <c r="T6" s="1" t="s">
        <v>137</v>
      </c>
      <c r="U6" s="1" t="s">
        <v>138</v>
      </c>
      <c r="V6" s="1" t="s">
        <v>139</v>
      </c>
    </row>
    <row r="7" s="1" customFormat="1" spans="1:22">
      <c r="A7" s="3">
        <v>999229916567947</v>
      </c>
      <c r="B7" s="1" t="s">
        <v>156</v>
      </c>
      <c r="C7" s="1" t="s">
        <v>160</v>
      </c>
      <c r="D7" s="1" t="s">
        <v>148</v>
      </c>
      <c r="E7" s="1" t="s">
        <v>161</v>
      </c>
      <c r="F7" s="1" t="s">
        <v>126</v>
      </c>
      <c r="G7" s="1" t="s">
        <v>127</v>
      </c>
      <c r="H7" s="1" t="s">
        <v>128</v>
      </c>
      <c r="I7" s="1" t="s">
        <v>154</v>
      </c>
      <c r="J7" s="1" t="s">
        <v>130</v>
      </c>
      <c r="K7" s="1" t="s">
        <v>154</v>
      </c>
      <c r="L7" s="1" t="s">
        <v>154</v>
      </c>
      <c r="M7" s="1" t="s">
        <v>131</v>
      </c>
      <c r="N7" s="1" t="s">
        <v>131</v>
      </c>
      <c r="O7" s="1" t="s">
        <v>132</v>
      </c>
      <c r="P7" s="1" t="s">
        <v>133</v>
      </c>
      <c r="Q7" s="1" t="s">
        <v>134</v>
      </c>
      <c r="R7" s="1" t="s">
        <v>162</v>
      </c>
      <c r="S7" s="1" t="s">
        <v>136</v>
      </c>
      <c r="T7" s="1" t="s">
        <v>137</v>
      </c>
      <c r="U7" s="1" t="s">
        <v>138</v>
      </c>
      <c r="V7" s="1" t="s">
        <v>139</v>
      </c>
    </row>
    <row r="8" s="1" customFormat="1" spans="1:22">
      <c r="A8" s="3">
        <v>999229916023231</v>
      </c>
      <c r="B8" s="1" t="s">
        <v>156</v>
      </c>
      <c r="C8" s="1" t="s">
        <v>163</v>
      </c>
      <c r="D8" s="1" t="s">
        <v>148</v>
      </c>
      <c r="E8" s="1" t="s">
        <v>164</v>
      </c>
      <c r="F8" s="1" t="s">
        <v>126</v>
      </c>
      <c r="G8" s="1" t="s">
        <v>127</v>
      </c>
      <c r="H8" s="1" t="s">
        <v>128</v>
      </c>
      <c r="I8" s="1" t="s">
        <v>154</v>
      </c>
      <c r="J8" s="1" t="s">
        <v>130</v>
      </c>
      <c r="K8" s="1" t="s">
        <v>154</v>
      </c>
      <c r="L8" s="1" t="s">
        <v>154</v>
      </c>
      <c r="M8" s="1" t="s">
        <v>131</v>
      </c>
      <c r="N8" s="1" t="s">
        <v>131</v>
      </c>
      <c r="O8" s="1" t="s">
        <v>132</v>
      </c>
      <c r="P8" s="1" t="s">
        <v>133</v>
      </c>
      <c r="Q8" s="1" t="s">
        <v>134</v>
      </c>
      <c r="R8" s="1" t="s">
        <v>165</v>
      </c>
      <c r="S8" s="1" t="s">
        <v>136</v>
      </c>
      <c r="T8" s="1" t="s">
        <v>137</v>
      </c>
      <c r="U8" s="1" t="s">
        <v>138</v>
      </c>
      <c r="V8" s="1" t="s">
        <v>139</v>
      </c>
    </row>
    <row r="9" s="1" customFormat="1" spans="1:22">
      <c r="A9" s="3">
        <v>999229913139317</v>
      </c>
      <c r="B9" s="1" t="s">
        <v>156</v>
      </c>
      <c r="C9" s="1" t="s">
        <v>166</v>
      </c>
      <c r="D9" s="1" t="s">
        <v>167</v>
      </c>
      <c r="E9" s="1" t="s">
        <v>168</v>
      </c>
      <c r="F9" s="1" t="s">
        <v>169</v>
      </c>
      <c r="G9" s="1" t="s">
        <v>127</v>
      </c>
      <c r="H9" s="1" t="s">
        <v>128</v>
      </c>
      <c r="I9" s="1" t="s">
        <v>170</v>
      </c>
      <c r="J9" s="1" t="s">
        <v>130</v>
      </c>
      <c r="K9" s="1" t="s">
        <v>170</v>
      </c>
      <c r="L9" s="1" t="s">
        <v>170</v>
      </c>
      <c r="M9" s="1" t="s">
        <v>131</v>
      </c>
      <c r="N9" s="1" t="s">
        <v>131</v>
      </c>
      <c r="O9" s="1" t="s">
        <v>132</v>
      </c>
      <c r="P9" s="1" t="s">
        <v>133</v>
      </c>
      <c r="Q9" s="1" t="s">
        <v>134</v>
      </c>
      <c r="R9" s="1" t="s">
        <v>171</v>
      </c>
      <c r="S9" s="1" t="s">
        <v>136</v>
      </c>
      <c r="T9" s="1" t="s">
        <v>137</v>
      </c>
      <c r="U9" s="1" t="s">
        <v>138</v>
      </c>
      <c r="V9" s="1" t="s">
        <v>139</v>
      </c>
    </row>
    <row r="10" s="1" customFormat="1" spans="1:22">
      <c r="A10" s="3">
        <v>999229912523954</v>
      </c>
      <c r="B10" s="1" t="s">
        <v>156</v>
      </c>
      <c r="C10" s="1" t="s">
        <v>172</v>
      </c>
      <c r="D10" s="1" t="s">
        <v>167</v>
      </c>
      <c r="E10" s="1" t="s">
        <v>173</v>
      </c>
      <c r="F10" s="1" t="s">
        <v>126</v>
      </c>
      <c r="G10" s="1" t="s">
        <v>127</v>
      </c>
      <c r="H10" s="1" t="s">
        <v>128</v>
      </c>
      <c r="I10" s="1" t="s">
        <v>174</v>
      </c>
      <c r="J10" s="1" t="s">
        <v>130</v>
      </c>
      <c r="K10" s="1" t="s">
        <v>174</v>
      </c>
      <c r="L10" s="1" t="s">
        <v>174</v>
      </c>
      <c r="M10" s="1" t="s">
        <v>131</v>
      </c>
      <c r="N10" s="1" t="s">
        <v>131</v>
      </c>
      <c r="O10" s="1" t="s">
        <v>132</v>
      </c>
      <c r="P10" s="1" t="s">
        <v>133</v>
      </c>
      <c r="Q10" s="1" t="s">
        <v>134</v>
      </c>
      <c r="R10" s="1" t="s">
        <v>175</v>
      </c>
      <c r="S10" s="1" t="s">
        <v>136</v>
      </c>
      <c r="T10" s="1" t="s">
        <v>137</v>
      </c>
      <c r="U10" s="1" t="s">
        <v>138</v>
      </c>
      <c r="V10" s="1" t="s">
        <v>139</v>
      </c>
    </row>
    <row r="11" s="1" customFormat="1" spans="1:22">
      <c r="A11" s="3">
        <v>999229911367966</v>
      </c>
      <c r="B11" s="1" t="s">
        <v>156</v>
      </c>
      <c r="C11" s="1" t="s">
        <v>176</v>
      </c>
      <c r="D11" s="1" t="s">
        <v>148</v>
      </c>
      <c r="E11" s="1" t="s">
        <v>177</v>
      </c>
      <c r="F11" s="1" t="s">
        <v>126</v>
      </c>
      <c r="G11" s="1" t="s">
        <v>127</v>
      </c>
      <c r="H11" s="1" t="s">
        <v>128</v>
      </c>
      <c r="I11" s="1" t="s">
        <v>178</v>
      </c>
      <c r="J11" s="1" t="s">
        <v>130</v>
      </c>
      <c r="K11" s="1" t="s">
        <v>178</v>
      </c>
      <c r="L11" s="1" t="s">
        <v>178</v>
      </c>
      <c r="M11" s="1" t="s">
        <v>131</v>
      </c>
      <c r="N11" s="1" t="s">
        <v>131</v>
      </c>
      <c r="O11" s="1" t="s">
        <v>132</v>
      </c>
      <c r="P11" s="1" t="s">
        <v>133</v>
      </c>
      <c r="Q11" s="1" t="s">
        <v>134</v>
      </c>
      <c r="R11" s="1" t="s">
        <v>179</v>
      </c>
      <c r="S11" s="1" t="s">
        <v>136</v>
      </c>
      <c r="T11" s="1" t="s">
        <v>137</v>
      </c>
      <c r="U11" s="1" t="s">
        <v>138</v>
      </c>
      <c r="V11" s="1" t="s">
        <v>139</v>
      </c>
    </row>
    <row r="12" s="1" customFormat="1" spans="1:22">
      <c r="A12" s="3">
        <v>999229902770883</v>
      </c>
      <c r="B12" s="1" t="s">
        <v>180</v>
      </c>
      <c r="C12" s="1" t="s">
        <v>181</v>
      </c>
      <c r="D12" s="1" t="s">
        <v>167</v>
      </c>
      <c r="E12" s="1" t="s">
        <v>182</v>
      </c>
      <c r="F12" s="1" t="s">
        <v>126</v>
      </c>
      <c r="G12" s="1" t="s">
        <v>127</v>
      </c>
      <c r="H12" s="1" t="s">
        <v>128</v>
      </c>
      <c r="I12" s="1" t="s">
        <v>183</v>
      </c>
      <c r="J12" s="1" t="s">
        <v>130</v>
      </c>
      <c r="K12" s="1" t="s">
        <v>183</v>
      </c>
      <c r="L12" s="1" t="s">
        <v>183</v>
      </c>
      <c r="M12" s="1" t="s">
        <v>131</v>
      </c>
      <c r="N12" s="1" t="s">
        <v>131</v>
      </c>
      <c r="O12" s="1" t="s">
        <v>132</v>
      </c>
      <c r="P12" s="1" t="s">
        <v>133</v>
      </c>
      <c r="Q12" s="1" t="s">
        <v>134</v>
      </c>
      <c r="R12" s="1" t="s">
        <v>184</v>
      </c>
      <c r="S12" s="1" t="s">
        <v>136</v>
      </c>
      <c r="T12" s="1" t="s">
        <v>137</v>
      </c>
      <c r="U12" s="1" t="s">
        <v>138</v>
      </c>
      <c r="V12" s="1" t="s">
        <v>139</v>
      </c>
    </row>
    <row r="13" s="1" customFormat="1" spans="1:22">
      <c r="A13" s="3">
        <v>999229901166204</v>
      </c>
      <c r="B13" s="1" t="s">
        <v>180</v>
      </c>
      <c r="C13" s="1" t="s">
        <v>185</v>
      </c>
      <c r="D13" s="1" t="s">
        <v>167</v>
      </c>
      <c r="E13" s="1" t="s">
        <v>186</v>
      </c>
      <c r="F13" s="1" t="s">
        <v>143</v>
      </c>
      <c r="G13" s="1" t="s">
        <v>127</v>
      </c>
      <c r="H13" s="1" t="s">
        <v>128</v>
      </c>
      <c r="I13" s="1" t="s">
        <v>187</v>
      </c>
      <c r="J13" s="1" t="s">
        <v>130</v>
      </c>
      <c r="K13" s="1" t="s">
        <v>187</v>
      </c>
      <c r="L13" s="1" t="s">
        <v>187</v>
      </c>
      <c r="M13" s="1" t="s">
        <v>131</v>
      </c>
      <c r="N13" s="1" t="s">
        <v>131</v>
      </c>
      <c r="O13" s="1" t="s">
        <v>132</v>
      </c>
      <c r="P13" s="1" t="s">
        <v>133</v>
      </c>
      <c r="Q13" s="1" t="s">
        <v>134</v>
      </c>
      <c r="R13" s="1" t="s">
        <v>188</v>
      </c>
      <c r="S13" s="1" t="s">
        <v>136</v>
      </c>
      <c r="T13" s="1" t="s">
        <v>137</v>
      </c>
      <c r="U13" s="1" t="s">
        <v>138</v>
      </c>
      <c r="V13" s="1" t="s">
        <v>139</v>
      </c>
    </row>
    <row r="14" s="1" customFormat="1" spans="1:22">
      <c r="A14" s="3">
        <v>999229471112097</v>
      </c>
      <c r="B14" s="1" t="s">
        <v>189</v>
      </c>
      <c r="C14" s="1" t="s">
        <v>190</v>
      </c>
      <c r="D14" s="1" t="s">
        <v>124</v>
      </c>
      <c r="E14" s="1" t="s">
        <v>191</v>
      </c>
      <c r="F14" s="1" t="s">
        <v>126</v>
      </c>
      <c r="G14" s="1" t="s">
        <v>127</v>
      </c>
      <c r="H14" s="1" t="s">
        <v>128</v>
      </c>
      <c r="I14" s="1" t="s">
        <v>192</v>
      </c>
      <c r="J14" s="1" t="s">
        <v>130</v>
      </c>
      <c r="K14" s="1" t="s">
        <v>192</v>
      </c>
      <c r="L14" s="1" t="s">
        <v>192</v>
      </c>
      <c r="M14" s="1" t="s">
        <v>131</v>
      </c>
      <c r="N14" s="1" t="s">
        <v>131</v>
      </c>
      <c r="O14" s="1" t="s">
        <v>132</v>
      </c>
      <c r="P14" s="1" t="s">
        <v>133</v>
      </c>
      <c r="Q14" s="1" t="s">
        <v>134</v>
      </c>
      <c r="R14" s="1" t="s">
        <v>193</v>
      </c>
      <c r="S14" s="1" t="s">
        <v>136</v>
      </c>
      <c r="T14" s="1" t="s">
        <v>137</v>
      </c>
      <c r="U14" s="1" t="s">
        <v>138</v>
      </c>
      <c r="V14" s="1" t="s">
        <v>139</v>
      </c>
    </row>
    <row r="15" s="1" customFormat="1" spans="1:22">
      <c r="A15" s="3">
        <v>999229398592273</v>
      </c>
      <c r="B15" s="1" t="s">
        <v>194</v>
      </c>
      <c r="C15" s="1" t="s">
        <v>195</v>
      </c>
      <c r="D15" s="1" t="s">
        <v>148</v>
      </c>
      <c r="E15" s="1" t="s">
        <v>196</v>
      </c>
      <c r="F15" s="1" t="s">
        <v>126</v>
      </c>
      <c r="G15" s="1" t="s">
        <v>127</v>
      </c>
      <c r="H15" s="1" t="s">
        <v>128</v>
      </c>
      <c r="I15" s="1" t="s">
        <v>197</v>
      </c>
      <c r="J15" s="1" t="s">
        <v>130</v>
      </c>
      <c r="K15" s="1" t="s">
        <v>197</v>
      </c>
      <c r="L15" s="1" t="s">
        <v>197</v>
      </c>
      <c r="M15" s="1" t="s">
        <v>131</v>
      </c>
      <c r="N15" s="1" t="s">
        <v>131</v>
      </c>
      <c r="O15" s="1" t="s">
        <v>132</v>
      </c>
      <c r="P15" s="1" t="s">
        <v>133</v>
      </c>
      <c r="Q15" s="1" t="s">
        <v>134</v>
      </c>
      <c r="R15" s="1" t="s">
        <v>198</v>
      </c>
      <c r="S15" s="1" t="s">
        <v>136</v>
      </c>
      <c r="T15" s="1" t="s">
        <v>137</v>
      </c>
      <c r="U15" s="1" t="s">
        <v>138</v>
      </c>
      <c r="V15" s="1" t="s">
        <v>139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win11</dc:creator>
  <cp:lastModifiedBy>小郭</cp:lastModifiedBy>
  <dcterms:created xsi:type="dcterms:W3CDTF">2023-05-12T11:15:00Z</dcterms:created>
  <dcterms:modified xsi:type="dcterms:W3CDTF">2024-02-21T01:18:45Z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B158AE65C40F44E0807319EF031E2FA5_12</vt:lpwstr>
  </property>
</Properties>
</file>