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<sst xmlns="http://schemas.openxmlformats.org/spreadsheetml/2006/main" count="88" uniqueCount="78">
  <si>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</si>
  <si>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</si>
  <si>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</si>
  <si>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</si>
  <si>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</si>
  <si>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</si>
  <si>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</si>
  <si>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</si>
  <si>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</si>
  <si>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</si>
  <si>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</si>
  <si>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</si>
  <si>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</si>
  <si>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</si>
  <si>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</si>
  <si>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</si>
  <si>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</si>
  <si>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</si>
  <si>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</si>
  <si>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</si>
  <si>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</si>
  <si>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</si>
  <si>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</si>
  <si>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</si>
  <si>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</si>
  <si>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999227387451165	</t>
  </si>
  <si>
    <t>Ctrip</t>
  </si>
  <si>
    <t>正常</t>
  </si>
  <si>
    <t>[乔治市]加拉歪路G酒店(G Hotel Kelawai)(37210486)</t>
  </si>
  <si>
    <t>豪华房&lt;2人入住&gt;&lt;不退款&gt;&lt;早餐&gt;</t>
  </si>
  <si>
    <t>USD</t>
  </si>
  <si>
    <t>LAM/SHUK HAN</t>
  </si>
  <si>
    <t>CA5326240222USD</t>
  </si>
  <si>
    <t>未提现</t>
  </si>
  <si>
    <t>携程开票</t>
  </si>
  <si>
    <t xml:space="preserve">4068064	</t>
  </si>
  <si>
    <t xml:space="preserve">23444907	</t>
  </si>
  <si>
    <t>，</t>
  </si>
  <si>
    <t>A240222095247481</t>
  </si>
  <si>
    <t>USD / HKD 当前参考汇率: 7.81987</t>
  </si>
  <si>
    <t>总计： 219.82 USD/
1718.96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</si>
  <si>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</si>
  <si>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</si>
  <si>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</si>
  <si>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</si>
  <si>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</si>
  <si>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</si>
  <si>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</si>
  <si>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</si>
  <si>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</si>
  <si>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</si>
  <si>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</si>
  <si>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</si>
  <si>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</si>
  <si>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</si>
  <si>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</si>
  <si>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</si>
  <si>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</si>
  <si>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</si>
  <si>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</si>
  <si>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2023-10-14</t>
  </si>
  <si>
    <t>4068064</t>
  </si>
  <si>
    <t>加拉歪路G酒店</t>
  </si>
  <si>
    <t>LAM SHUK HAN</t>
  </si>
  <si>
    <t>2024-02-17</t>
  </si>
  <si>
    <t>2024-02-19</t>
  </si>
  <si>
    <t>退房日周结</t>
  </si>
  <si>
    <t>1610.03</t>
  </si>
  <si>
    <t>219.82</t>
  </si>
  <si>
    <t>0</t>
  </si>
  <si>
    <t>0.00</t>
  </si>
  <si>
    <t>携程盛景国际直连</t>
  </si>
  <si>
    <t>01.010677</t>
  </si>
  <si>
    <t>2023-10-14 10:30:56</t>
  </si>
  <si>
    <t>否</t>
  </si>
  <si>
    <t>汇智国际旅游发展有限公司</t>
  </si>
  <si>
    <t>直采</t>
  </si>
  <si>
    <t>马来西亚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</si>
</sst>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15</xdr:col>
      <xdr:colOff>238125</xdr:colOff>
      <xdr:row>49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101090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45339</v>
      </c>
      <c r="G2" s="6">
        <v>45341</v>
      </c>
      <c r="H2" s="4">
        <v>1</v>
      </c>
      <c r="I2" s="4">
        <v>2</v>
      </c>
      <c r="J2" s="4">
        <v>2</v>
      </c>
      <c r="K2" s="4" t="s">
        <v>30</v>
      </c>
      <c r="L2" s="4">
        <v>219.82</v>
      </c>
      <c r="M2" s="4">
        <v>219.82</v>
      </c>
      <c r="N2" s="4" t="s">
        <v>31</v>
      </c>
      <c r="O2" s="4" t="s">
        <v>32</v>
      </c>
      <c r="P2" s="4" t="s">
        <v>33</v>
      </c>
      <c r="Q2" s="4">
        <v>0</v>
      </c>
      <c r="R2" s="7">
        <v>45213.0000115741</v>
      </c>
      <c r="S2" s="6">
        <v>45344</v>
      </c>
      <c r="T2" s="4" t="s">
        <v>34</v>
      </c>
      <c r="U2" s="4">
        <v>219.82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999227387451165</v>
      </c>
      <c r="B2" s="6">
        <v>45339</v>
      </c>
      <c r="C2" s="6">
        <v>45341</v>
      </c>
      <c r="D2" s="4">
        <v>219.82</v>
      </c>
      <c r="E2" s="4" t="str">
        <f>VLOOKUP(A2,HOP!A:L,12,0)</f>
        <v>219.82</v>
      </c>
      <c r="F2" s="4" t="str">
        <f>VLOOKUP(A2,HOP!A:C,3,0)</f>
        <v>4068064</v>
      </c>
      <c r="G2" s="4">
        <f>D2-E2</f>
        <v>0</v>
      </c>
      <c r="H2" s="4" t="str">
        <f>$H$1&amp;F2</f>
        <v>，4068064</v>
      </c>
      <c r="I2" s="4" t="str">
        <f>VLOOKUP(A2,HOP!A:U,21,0)</f>
        <v>直采</v>
      </c>
    </row>
    <row r="5" spans="4:4">
      <c r="D5" s="4">
        <f>SUM(D2:D4)</f>
        <v>219.82</v>
      </c>
    </row>
    <row r="12" spans="1:1">
      <c r="A12" s="4" t="s">
        <v>38</v>
      </c>
    </row>
    <row r="13" spans="1:1">
      <c r="A13" s="4" t="s">
        <v>39</v>
      </c>
    </row>
    <row r="14" spans="1:1">
      <c r="A14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999227387451165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30</v>
      </c>
      <c r="K2" s="1" t="s">
        <v>68</v>
      </c>
      <c r="L2" s="1" t="s">
        <v>68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2024-02-22T01:54:10Z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D4C215C84C2542B19DCA8081E4EFD4B5_12</vt:lpwstr>
  </property>
</Properties>
</file>