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<sst xmlns="http://schemas.openxmlformats.org/spreadsheetml/2006/main" count="300" uniqueCount="139">
  <si>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</si>
  <si>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</si>
  <si>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</si>
  <si>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</si>
  <si>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</si>
  <si>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</si>
  <si>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</si>
  <si>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</si>
  <si>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</si>
  <si>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</si>
  <si>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</si>
  <si>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</si>
  <si>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</si>
  <si>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</si>
  <si>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</si>
  <si>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</si>
  <si>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</si>
  <si>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</si>
  <si>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</si>
  <si>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</si>
  <si>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</si>
  <si>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</si>
  <si>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</si>
  <si>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</si>
  <si>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</si>
  <si>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999229438895054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</si>
  <si>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</si>
  <si>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</si>
  <si>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</si>
  <si>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</si>
  <si>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</si>
  <si>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GU/JUN,YU/PINGPING</t>
  </si>
  <si>
    <t>CA363240223CNY</t>
  </si>
  <si>
    <t>未提现</t>
  </si>
  <si>
    <t>携程开票</t>
  </si>
  <si>
    <t xml:space="preserve">4506764	</t>
  </si>
  <si>
    <t xml:space="preserve">	</t>
  </si>
  <si>
    <t xml:space="preserve">999229451926093	</t>
  </si>
  <si>
    <t>YU/QIUPING,LI/YAQIN,YU/MENGSI,ZHANG/XICHEN</t>
  </si>
  <si>
    <t xml:space="preserve">4525866	</t>
  </si>
  <si>
    <t xml:space="preserve">999229834902991	</t>
  </si>
  <si>
    <t>高级房（双人床）(至少提前5天预订)(至少连住2晚及以上)&lt;双人入住&gt;&lt;内宾&gt;&lt;无早&gt;</t>
  </si>
  <si>
    <t>FANG/LINGFANG</t>
  </si>
  <si>
    <t xml:space="preserve">4624371	</t>
  </si>
  <si>
    <t xml:space="preserve">999229901104711	</t>
  </si>
  <si>
    <t>JIA/XINRONG</t>
  </si>
  <si>
    <t xml:space="preserve">4634567	</t>
  </si>
  <si>
    <t xml:space="preserve">999229924638210	</t>
  </si>
  <si>
    <t>[香港]历山酒店(Hotel Alexandra)(105646626)</t>
  </si>
  <si>
    <t>方块客房 (城市景观)(至少提前5天预订)(至少连住2晚及以上)&lt;双人入住&gt;&lt;内宾&gt;&lt;无早&gt;</t>
  </si>
  <si>
    <t>HUNG/CHAKCHUEN</t>
  </si>
  <si>
    <t xml:space="preserve">4643798	</t>
  </si>
  <si>
    <t xml:space="preserve">999229925106591	</t>
  </si>
  <si>
    <t>Chen/Weifen,Jin/Xinyi</t>
  </si>
  <si>
    <t xml:space="preserve">4644037	</t>
  </si>
  <si>
    <t xml:space="preserve">999229949715960	</t>
  </si>
  <si>
    <t>LIU/WEI</t>
  </si>
  <si>
    <t xml:space="preserve">4652004	</t>
  </si>
  <si>
    <t xml:space="preserve">999230175147802	</t>
  </si>
  <si>
    <t>[梅州]梅州昌盛豪生大酒店(45834822)</t>
  </si>
  <si>
    <t>柚见好——非遗双床房&lt;限量特惠&gt;&lt;单早&gt;</t>
  </si>
  <si>
    <t>银琳</t>
  </si>
  <si>
    <t xml:space="preserve">627885	</t>
  </si>
  <si>
    <t>，</t>
  </si>
  <si>
    <t>202402071438090069</t>
  </si>
  <si>
    <t>A240223091050481</t>
  </si>
  <si>
    <t>房集：i240223090841   434元</t>
  </si>
  <si>
    <t>CNY / HKD 当前参考汇率: 1.085976782</t>
  </si>
  <si>
    <t>总计： 19413 CNY/
21082.07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</si>
  <si>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</si>
  <si>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</si>
  <si>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</si>
  <si>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</si>
  <si>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</si>
  <si>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</si>
  <si>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</si>
  <si>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</si>
  <si>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</si>
  <si>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</si>
  <si>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</si>
  <si>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</si>
  <si>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</si>
  <si>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</si>
  <si>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</si>
  <si>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</si>
  <si>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</si>
  <si>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</si>
  <si>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</si>
  <si>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2024-01-27</t>
  </si>
  <si>
    <t>4652004</t>
  </si>
  <si>
    <t>历山酒店</t>
  </si>
  <si>
    <t>LIU WEI</t>
  </si>
  <si>
    <t>2024-02-02</t>
  </si>
  <si>
    <t>2024-02-08</t>
  </si>
  <si>
    <t>退房日周结</t>
  </si>
  <si>
    <t>4160.00</t>
  </si>
  <si>
    <t>RMB</t>
  </si>
  <si>
    <t>0</t>
  </si>
  <si>
    <t>0.00</t>
  </si>
  <si>
    <t>携程国内直连(DD)</t>
  </si>
  <si>
    <t>01.011249</t>
  </si>
  <si>
    <t>2024-01-27 12:08:21</t>
  </si>
  <si>
    <t>否</t>
  </si>
  <si>
    <t>汇智国际旅游发展有限公司</t>
  </si>
  <si>
    <t>直连</t>
  </si>
  <si>
    <t>中国</t>
  </si>
  <si>
    <t>2024-01-25</t>
  </si>
  <si>
    <t>4644037</t>
  </si>
  <si>
    <t>香港九龙酒店</t>
  </si>
  <si>
    <t>Chen Weifen,Jin Xinyi</t>
  </si>
  <si>
    <t>2024-02-06</t>
  </si>
  <si>
    <t>1536.00</t>
  </si>
  <si>
    <t>2024-01-25 14:42:40</t>
  </si>
  <si>
    <t>4643798</t>
  </si>
  <si>
    <t>XU WEIZHI</t>
  </si>
  <si>
    <t>1272.00</t>
  </si>
  <si>
    <t>2024-01-25 17:10:10</t>
  </si>
  <si>
    <t>2024-01-23</t>
  </si>
  <si>
    <t>4634567</t>
  </si>
  <si>
    <t>JIA XINRONG</t>
  </si>
  <si>
    <t>2024-02-03</t>
  </si>
  <si>
    <t>4345.00</t>
  </si>
  <si>
    <t>2024-01-23 15:50:38</t>
  </si>
  <si>
    <t>2024-01-21</t>
  </si>
  <si>
    <t>4624371</t>
  </si>
  <si>
    <t>FANG LINGFANG</t>
  </si>
  <si>
    <t>2024-02-04</t>
  </si>
  <si>
    <t>2990.00</t>
  </si>
  <si>
    <t>2024-01-21 10:39:35</t>
  </si>
  <si>
    <t>2023-12-31</t>
  </si>
  <si>
    <t>4525866</t>
  </si>
  <si>
    <t>YU QIUPING,LI YAQIN,YU MENGSI,ZHANG XICHEN</t>
  </si>
  <si>
    <t>3004.00</t>
  </si>
  <si>
    <t>2024-01-05 09:51:52</t>
  </si>
  <si>
    <t>2023-12-28</t>
  </si>
  <si>
    <t>4506764</t>
  </si>
  <si>
    <t>GU JUN,YU PINGPING</t>
  </si>
  <si>
    <t>1672.00</t>
  </si>
  <si>
    <t>2023-12-29 10:36:35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</si>
</sst>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619125</xdr:colOff>
      <xdr:row>53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58227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45328</v>
      </c>
      <c r="G2" s="6">
        <v>45330</v>
      </c>
      <c r="H2" s="4">
        <v>1</v>
      </c>
      <c r="I2" s="4">
        <v>2</v>
      </c>
      <c r="J2" s="4">
        <v>2</v>
      </c>
      <c r="K2" s="4" t="s">
        <v>30</v>
      </c>
      <c r="L2" s="4">
        <v>1672</v>
      </c>
      <c r="M2" s="4">
        <v>1672</v>
      </c>
      <c r="N2" s="4" t="s">
        <v>31</v>
      </c>
      <c r="O2" s="4" t="s">
        <v>32</v>
      </c>
      <c r="P2" s="4" t="s">
        <v>33</v>
      </c>
      <c r="Q2" s="4">
        <v>0</v>
      </c>
      <c r="R2" s="8">
        <v>45288.0000115741</v>
      </c>
      <c r="S2" s="6">
        <v>45345</v>
      </c>
      <c r="T2" s="4" t="s">
        <v>34</v>
      </c>
      <c r="U2" s="4">
        <v>1672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45328</v>
      </c>
      <c r="G3" s="6">
        <v>45330</v>
      </c>
      <c r="H3" s="4">
        <v>2</v>
      </c>
      <c r="I3" s="4">
        <v>2</v>
      </c>
      <c r="J3" s="4">
        <v>4</v>
      </c>
      <c r="K3" s="4" t="s">
        <v>30</v>
      </c>
      <c r="L3" s="4">
        <v>3004</v>
      </c>
      <c r="M3" s="4">
        <v>3004</v>
      </c>
      <c r="N3" s="4" t="s">
        <v>38</v>
      </c>
      <c r="O3" s="4" t="s">
        <v>32</v>
      </c>
      <c r="P3" s="4" t="s">
        <v>33</v>
      </c>
      <c r="Q3" s="4">
        <v>0</v>
      </c>
      <c r="R3" s="8">
        <v>45291</v>
      </c>
      <c r="S3" s="6">
        <v>45345</v>
      </c>
      <c r="T3" s="4" t="s">
        <v>34</v>
      </c>
      <c r="U3" s="4">
        <v>3004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41</v>
      </c>
      <c r="F4" s="6">
        <v>45326</v>
      </c>
      <c r="G4" s="6">
        <v>45330</v>
      </c>
      <c r="H4" s="4">
        <v>1</v>
      </c>
      <c r="I4" s="4">
        <v>4</v>
      </c>
      <c r="J4" s="4">
        <v>4</v>
      </c>
      <c r="K4" s="4" t="s">
        <v>30</v>
      </c>
      <c r="L4" s="4">
        <v>2990</v>
      </c>
      <c r="M4" s="4">
        <v>2990</v>
      </c>
      <c r="N4" s="4" t="s">
        <v>42</v>
      </c>
      <c r="O4" s="4" t="s">
        <v>32</v>
      </c>
      <c r="P4" s="4" t="s">
        <v>33</v>
      </c>
      <c r="Q4" s="4">
        <v>0</v>
      </c>
      <c r="R4" s="8">
        <v>45312.0000115741</v>
      </c>
      <c r="S4" s="6">
        <v>45345</v>
      </c>
      <c r="T4" s="4" t="s">
        <v>34</v>
      </c>
      <c r="U4" s="4">
        <v>2990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41</v>
      </c>
      <c r="F5" s="6">
        <v>45325</v>
      </c>
      <c r="G5" s="6">
        <v>45330</v>
      </c>
      <c r="H5" s="4">
        <v>1</v>
      </c>
      <c r="I5" s="4">
        <v>5</v>
      </c>
      <c r="J5" s="4">
        <v>5</v>
      </c>
      <c r="K5" s="4" t="s">
        <v>30</v>
      </c>
      <c r="L5" s="4">
        <v>4345</v>
      </c>
      <c r="M5" s="4">
        <v>4345</v>
      </c>
      <c r="N5" s="4" t="s">
        <v>45</v>
      </c>
      <c r="O5" s="4" t="s">
        <v>32</v>
      </c>
      <c r="P5" s="4" t="s">
        <v>33</v>
      </c>
      <c r="Q5" s="4">
        <v>0</v>
      </c>
      <c r="R5" s="8">
        <v>45314</v>
      </c>
      <c r="S5" s="6">
        <v>45345</v>
      </c>
      <c r="T5" s="4" t="s">
        <v>34</v>
      </c>
      <c r="U5" s="4">
        <v>4345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45328</v>
      </c>
      <c r="G6" s="6">
        <v>45330</v>
      </c>
      <c r="H6" s="4">
        <v>1</v>
      </c>
      <c r="I6" s="4">
        <v>2</v>
      </c>
      <c r="J6" s="4">
        <v>2</v>
      </c>
      <c r="K6" s="4" t="s">
        <v>30</v>
      </c>
      <c r="L6" s="4">
        <v>1272</v>
      </c>
      <c r="M6" s="4">
        <v>1272</v>
      </c>
      <c r="N6" s="4" t="s">
        <v>50</v>
      </c>
      <c r="O6" s="4" t="s">
        <v>32</v>
      </c>
      <c r="P6" s="4" t="s">
        <v>33</v>
      </c>
      <c r="Q6" s="4">
        <v>0</v>
      </c>
      <c r="R6" s="8">
        <v>45316</v>
      </c>
      <c r="S6" s="6">
        <v>45345</v>
      </c>
      <c r="T6" s="4" t="s">
        <v>34</v>
      </c>
      <c r="U6" s="4">
        <v>1272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41</v>
      </c>
      <c r="F7" s="6">
        <v>45328</v>
      </c>
      <c r="G7" s="6">
        <v>45330</v>
      </c>
      <c r="H7" s="4">
        <v>1</v>
      </c>
      <c r="I7" s="4">
        <v>2</v>
      </c>
      <c r="J7" s="4">
        <v>2</v>
      </c>
      <c r="K7" s="4" t="s">
        <v>30</v>
      </c>
      <c r="L7" s="4">
        <v>1536</v>
      </c>
      <c r="M7" s="4">
        <v>1536</v>
      </c>
      <c r="N7" s="4" t="s">
        <v>53</v>
      </c>
      <c r="O7" s="4" t="s">
        <v>32</v>
      </c>
      <c r="P7" s="4" t="s">
        <v>33</v>
      </c>
      <c r="Q7" s="4">
        <v>0</v>
      </c>
      <c r="R7" s="8">
        <v>45316.0000115741</v>
      </c>
      <c r="S7" s="6">
        <v>45345</v>
      </c>
      <c r="T7" s="4" t="s">
        <v>34</v>
      </c>
      <c r="U7" s="4">
        <v>1536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48</v>
      </c>
      <c r="E8" s="4" t="s">
        <v>49</v>
      </c>
      <c r="F8" s="6">
        <v>45324</v>
      </c>
      <c r="G8" s="6">
        <v>45330</v>
      </c>
      <c r="H8" s="4">
        <v>1</v>
      </c>
      <c r="I8" s="4">
        <v>6</v>
      </c>
      <c r="J8" s="4">
        <v>6</v>
      </c>
      <c r="K8" s="4" t="s">
        <v>30</v>
      </c>
      <c r="L8" s="4">
        <v>4160</v>
      </c>
      <c r="M8" s="4">
        <v>4160</v>
      </c>
      <c r="N8" s="4" t="s">
        <v>56</v>
      </c>
      <c r="O8" s="4" t="s">
        <v>32</v>
      </c>
      <c r="P8" s="4" t="s">
        <v>33</v>
      </c>
      <c r="Q8" s="4">
        <v>0</v>
      </c>
      <c r="R8" s="8">
        <v>45318</v>
      </c>
      <c r="S8" s="6">
        <v>45345</v>
      </c>
      <c r="T8" s="4" t="s">
        <v>34</v>
      </c>
      <c r="U8" s="4">
        <v>4160</v>
      </c>
      <c r="V8" s="4">
        <v>0</v>
      </c>
      <c r="W8" s="4">
        <v>0</v>
      </c>
      <c r="X8" s="4" t="s">
        <v>57</v>
      </c>
      <c r="Y8" s="4" t="s">
        <v>36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45329</v>
      </c>
      <c r="G9" s="6">
        <v>45330</v>
      </c>
      <c r="H9" s="4">
        <v>1</v>
      </c>
      <c r="I9" s="4">
        <v>1</v>
      </c>
      <c r="J9" s="4">
        <v>1</v>
      </c>
      <c r="K9" s="4" t="s">
        <v>30</v>
      </c>
      <c r="L9" s="4">
        <v>434</v>
      </c>
      <c r="M9" s="4">
        <v>434</v>
      </c>
      <c r="N9" s="4" t="s">
        <v>61</v>
      </c>
      <c r="O9" s="4" t="s">
        <v>32</v>
      </c>
      <c r="P9" s="4" t="s">
        <v>33</v>
      </c>
      <c r="Q9" s="4">
        <v>0</v>
      </c>
      <c r="R9" s="8">
        <v>45329.0000115741</v>
      </c>
      <c r="S9" s="6">
        <v>45345</v>
      </c>
      <c r="T9" s="4" t="s">
        <v>34</v>
      </c>
      <c r="U9" s="4">
        <v>434</v>
      </c>
      <c r="V9" s="4">
        <v>0</v>
      </c>
      <c r="W9" s="4">
        <v>0</v>
      </c>
      <c r="X9" s="4" t="s">
        <v>36</v>
      </c>
      <c r="Y9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999229438895054</v>
      </c>
      <c r="B2" s="6">
        <v>45328</v>
      </c>
      <c r="C2" s="6">
        <v>45330</v>
      </c>
      <c r="D2" s="4">
        <v>1672</v>
      </c>
      <c r="E2" s="4" t="str">
        <f>VLOOKUP(A2,HOP!A:L,12,0)</f>
        <v>1672.00</v>
      </c>
      <c r="F2" s="4" t="str">
        <f>VLOOKUP(A2,HOP!A:C,3,0)</f>
        <v>4506764</v>
      </c>
      <c r="G2" s="4">
        <f>D2-E2</f>
        <v>0</v>
      </c>
      <c r="H2" s="4" t="str">
        <f>$H$1&amp;F2</f>
        <v>，4506764</v>
      </c>
      <c r="I2" s="4" t="str">
        <f>VLOOKUP(A2,HOP!A:U,21,0)</f>
        <v>直连</v>
      </c>
    </row>
    <row r="3" s="4" customFormat="1" spans="1:9">
      <c r="A3" s="5">
        <v>999229451926093</v>
      </c>
      <c r="B3" s="6">
        <v>45328</v>
      </c>
      <c r="C3" s="6">
        <v>45330</v>
      </c>
      <c r="D3" s="4">
        <v>3004</v>
      </c>
      <c r="E3" s="4" t="str">
        <f>VLOOKUP(A3,HOP!A:L,12,0)</f>
        <v>3004.00</v>
      </c>
      <c r="F3" s="4" t="str">
        <f>VLOOKUP(A3,HOP!A:C,3,0)</f>
        <v>4525866</v>
      </c>
      <c r="G3" s="4">
        <f t="shared" ref="G3:G9" si="0">D3-E3</f>
        <v>0</v>
      </c>
      <c r="H3" s="4" t="str">
        <f t="shared" ref="H3:H9" si="1">$H$1&amp;F3</f>
        <v>，4525866</v>
      </c>
      <c r="I3" s="4" t="str">
        <f>VLOOKUP(A3,HOP!A:U,21,0)</f>
        <v>直连</v>
      </c>
    </row>
    <row r="4" s="4" customFormat="1" spans="1:9">
      <c r="A4" s="5">
        <v>999229834902991</v>
      </c>
      <c r="B4" s="6">
        <v>45326</v>
      </c>
      <c r="C4" s="6">
        <v>45330</v>
      </c>
      <c r="D4" s="4">
        <v>2990</v>
      </c>
      <c r="E4" s="4" t="str">
        <f>VLOOKUP(A4,HOP!A:L,12,0)</f>
        <v>2990.00</v>
      </c>
      <c r="F4" s="4" t="str">
        <f>VLOOKUP(A4,HOP!A:C,3,0)</f>
        <v>4624371</v>
      </c>
      <c r="G4" s="4">
        <f t="shared" si="0"/>
        <v>0</v>
      </c>
      <c r="H4" s="4" t="str">
        <f t="shared" si="1"/>
        <v>，4624371</v>
      </c>
      <c r="I4" s="4" t="str">
        <f>VLOOKUP(A4,HOP!A:U,21,0)</f>
        <v>直连</v>
      </c>
    </row>
    <row r="5" s="4" customFormat="1" spans="1:9">
      <c r="A5" s="5">
        <v>999229901104711</v>
      </c>
      <c r="B5" s="6">
        <v>45325</v>
      </c>
      <c r="C5" s="6">
        <v>45330</v>
      </c>
      <c r="D5" s="4">
        <v>4345</v>
      </c>
      <c r="E5" s="4" t="str">
        <f>VLOOKUP(A5,HOP!A:L,12,0)</f>
        <v>4345.00</v>
      </c>
      <c r="F5" s="4" t="str">
        <f>VLOOKUP(A5,HOP!A:C,3,0)</f>
        <v>4634567</v>
      </c>
      <c r="G5" s="4">
        <f t="shared" si="0"/>
        <v>0</v>
      </c>
      <c r="H5" s="4" t="str">
        <f t="shared" si="1"/>
        <v>，4634567</v>
      </c>
      <c r="I5" s="4" t="str">
        <f>VLOOKUP(A5,HOP!A:U,21,0)</f>
        <v>直连</v>
      </c>
    </row>
    <row r="6" s="4" customFormat="1" spans="1:9">
      <c r="A6" s="5">
        <v>999229924638210</v>
      </c>
      <c r="B6" s="6">
        <v>45328</v>
      </c>
      <c r="C6" s="6">
        <v>45330</v>
      </c>
      <c r="D6" s="4">
        <v>1272</v>
      </c>
      <c r="E6" s="4" t="str">
        <f>VLOOKUP(A6,HOP!A:L,12,0)</f>
        <v>1272.00</v>
      </c>
      <c r="F6" s="4" t="str">
        <f>VLOOKUP(A6,HOP!A:C,3,0)</f>
        <v>4643798</v>
      </c>
      <c r="G6" s="4">
        <f t="shared" si="0"/>
        <v>0</v>
      </c>
      <c r="H6" s="4" t="str">
        <f t="shared" si="1"/>
        <v>，4643798</v>
      </c>
      <c r="I6" s="4" t="str">
        <f>VLOOKUP(A6,HOP!A:U,21,0)</f>
        <v>直连</v>
      </c>
    </row>
    <row r="7" s="4" customFormat="1" spans="1:9">
      <c r="A7" s="5">
        <v>999229925106591</v>
      </c>
      <c r="B7" s="6">
        <v>45328</v>
      </c>
      <c r="C7" s="6">
        <v>45330</v>
      </c>
      <c r="D7" s="4">
        <v>1536</v>
      </c>
      <c r="E7" s="4" t="str">
        <f>VLOOKUP(A7,HOP!A:L,12,0)</f>
        <v>1536.00</v>
      </c>
      <c r="F7" s="4" t="str">
        <f>VLOOKUP(A7,HOP!A:C,3,0)</f>
        <v>4644037</v>
      </c>
      <c r="G7" s="4">
        <f t="shared" si="0"/>
        <v>0</v>
      </c>
      <c r="H7" s="4" t="str">
        <f t="shared" si="1"/>
        <v>，4644037</v>
      </c>
      <c r="I7" s="4" t="str">
        <f>VLOOKUP(A7,HOP!A:U,21,0)</f>
        <v>直连</v>
      </c>
    </row>
    <row r="8" s="4" customFormat="1" spans="1:9">
      <c r="A8" s="5">
        <v>999229949715960</v>
      </c>
      <c r="B8" s="6">
        <v>45324</v>
      </c>
      <c r="C8" s="6">
        <v>45330</v>
      </c>
      <c r="D8" s="4">
        <v>4160</v>
      </c>
      <c r="E8" s="4" t="str">
        <f>VLOOKUP(A8,HOP!A:L,12,0)</f>
        <v>4160.00</v>
      </c>
      <c r="F8" s="4" t="str">
        <f>VLOOKUP(A8,HOP!A:C,3,0)</f>
        <v>4652004</v>
      </c>
      <c r="G8" s="4">
        <f t="shared" si="0"/>
        <v>0</v>
      </c>
      <c r="H8" s="4" t="str">
        <f t="shared" si="1"/>
        <v>，4652004</v>
      </c>
      <c r="I8" s="4" t="str">
        <f>VLOOKUP(A8,HOP!A:U,21,0)</f>
        <v>直连</v>
      </c>
    </row>
    <row r="9" s="4" customFormat="1" spans="1:10">
      <c r="A9" s="5">
        <v>999230175147802</v>
      </c>
      <c r="B9" s="6">
        <v>45329</v>
      </c>
      <c r="C9" s="6">
        <v>45330</v>
      </c>
      <c r="D9" s="4">
        <v>434</v>
      </c>
      <c r="E9" s="7">
        <v>434</v>
      </c>
      <c r="F9" s="9" t="s">
        <v>64</v>
      </c>
      <c r="G9" s="4">
        <f t="shared" si="0"/>
        <v>0</v>
      </c>
      <c r="H9" s="4" t="str">
        <f t="shared" si="1"/>
        <v>，202402071438090069</v>
      </c>
      <c r="I9" s="4" t="e">
        <f>VLOOKUP(A9,HOP!A:U,21,0)</f>
        <v>#N/A</v>
      </c>
      <c r="J9" s="4">
        <v>2.7</v>
      </c>
    </row>
    <row r="11" spans="4:4">
      <c r="D11" s="4">
        <f>SUM(D2:D10)</f>
        <v>19413</v>
      </c>
    </row>
    <row r="17" spans="1:4">
      <c r="A17" s="4" t="s">
        <v>65</v>
      </c>
      <c r="C17" s="4">
        <v>18979</v>
      </c>
      <c r="D17" s="4">
        <v>20610.75</v>
      </c>
    </row>
    <row r="18" spans="1:4">
      <c r="A18" s="4" t="s">
        <v>66</v>
      </c>
      <c r="C18" s="4">
        <v>434</v>
      </c>
      <c r="D18" s="4">
        <v>471.32</v>
      </c>
    </row>
    <row r="19" spans="1:4">
      <c r="A19" s="4" t="s">
        <v>67</v>
      </c>
      <c r="C19" s="4">
        <f>SUM(C17:C18)</f>
        <v>19413</v>
      </c>
      <c r="D19" s="4">
        <f>SUM(D17:D18)</f>
        <v>21082.07</v>
      </c>
    </row>
    <row r="20" spans="1:1">
      <c r="A20" s="4" t="s">
        <v>68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69</v>
      </c>
      <c r="B1" s="2" t="s">
        <v>70</v>
      </c>
      <c r="C1" s="2" t="s">
        <v>71</v>
      </c>
      <c r="D1" s="2" t="s">
        <v>72</v>
      </c>
      <c r="E1" s="2" t="s">
        <v>13</v>
      </c>
      <c r="F1" s="2" t="s">
        <v>5</v>
      </c>
      <c r="G1" s="2" t="s">
        <v>6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  <c r="Q1" s="2" t="s">
        <v>82</v>
      </c>
      <c r="R1" s="2" t="s">
        <v>83</v>
      </c>
      <c r="S1" s="2" t="s">
        <v>84</v>
      </c>
      <c r="T1" s="2" t="s">
        <v>85</v>
      </c>
      <c r="U1" s="2" t="s">
        <v>86</v>
      </c>
      <c r="V1" s="2" t="s">
        <v>87</v>
      </c>
    </row>
    <row r="2" s="1" customFormat="1" spans="1:22">
      <c r="A2" s="3">
        <v>999229949715960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999229925106591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93</v>
      </c>
      <c r="H3" s="1" t="s">
        <v>94</v>
      </c>
      <c r="I3" s="1" t="s">
        <v>111</v>
      </c>
      <c r="J3" s="1" t="s">
        <v>96</v>
      </c>
      <c r="K3" s="1" t="s">
        <v>111</v>
      </c>
      <c r="L3" s="1" t="s">
        <v>111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112</v>
      </c>
      <c r="S3" s="1" t="s">
        <v>102</v>
      </c>
      <c r="T3" s="1" t="s">
        <v>103</v>
      </c>
      <c r="U3" s="1" t="s">
        <v>104</v>
      </c>
      <c r="V3" s="1" t="s">
        <v>105</v>
      </c>
    </row>
    <row r="4" s="1" customFormat="1" spans="1:22">
      <c r="A4" s="3">
        <v>999229924638210</v>
      </c>
      <c r="B4" s="1" t="s">
        <v>106</v>
      </c>
      <c r="C4" s="1" t="s">
        <v>113</v>
      </c>
      <c r="D4" s="1" t="s">
        <v>90</v>
      </c>
      <c r="E4" s="1" t="s">
        <v>114</v>
      </c>
      <c r="F4" s="1" t="s">
        <v>110</v>
      </c>
      <c r="G4" s="1" t="s">
        <v>93</v>
      </c>
      <c r="H4" s="1" t="s">
        <v>94</v>
      </c>
      <c r="I4" s="1" t="s">
        <v>115</v>
      </c>
      <c r="J4" s="1" t="s">
        <v>96</v>
      </c>
      <c r="K4" s="1" t="s">
        <v>115</v>
      </c>
      <c r="L4" s="1" t="s">
        <v>115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116</v>
      </c>
      <c r="S4" s="1" t="s">
        <v>102</v>
      </c>
      <c r="T4" s="1" t="s">
        <v>103</v>
      </c>
      <c r="U4" s="1" t="s">
        <v>104</v>
      </c>
      <c r="V4" s="1" t="s">
        <v>105</v>
      </c>
    </row>
    <row r="5" s="1" customFormat="1" spans="1:22">
      <c r="A5" s="3">
        <v>999229901104711</v>
      </c>
      <c r="B5" s="1" t="s">
        <v>117</v>
      </c>
      <c r="C5" s="1" t="s">
        <v>118</v>
      </c>
      <c r="D5" s="1" t="s">
        <v>108</v>
      </c>
      <c r="E5" s="1" t="s">
        <v>119</v>
      </c>
      <c r="F5" s="1" t="s">
        <v>120</v>
      </c>
      <c r="G5" s="1" t="s">
        <v>93</v>
      </c>
      <c r="H5" s="1" t="s">
        <v>94</v>
      </c>
      <c r="I5" s="1" t="s">
        <v>121</v>
      </c>
      <c r="J5" s="1" t="s">
        <v>96</v>
      </c>
      <c r="K5" s="1" t="s">
        <v>121</v>
      </c>
      <c r="L5" s="1" t="s">
        <v>121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122</v>
      </c>
      <c r="S5" s="1" t="s">
        <v>102</v>
      </c>
      <c r="T5" s="1" t="s">
        <v>103</v>
      </c>
      <c r="U5" s="1" t="s">
        <v>104</v>
      </c>
      <c r="V5" s="1" t="s">
        <v>105</v>
      </c>
    </row>
    <row r="6" s="1" customFormat="1" spans="1:22">
      <c r="A6" s="3">
        <v>999229834902991</v>
      </c>
      <c r="B6" s="1" t="s">
        <v>123</v>
      </c>
      <c r="C6" s="1" t="s">
        <v>124</v>
      </c>
      <c r="D6" s="1" t="s">
        <v>108</v>
      </c>
      <c r="E6" s="1" t="s">
        <v>125</v>
      </c>
      <c r="F6" s="1" t="s">
        <v>126</v>
      </c>
      <c r="G6" s="1" t="s">
        <v>93</v>
      </c>
      <c r="H6" s="1" t="s">
        <v>94</v>
      </c>
      <c r="I6" s="1" t="s">
        <v>127</v>
      </c>
      <c r="J6" s="1" t="s">
        <v>96</v>
      </c>
      <c r="K6" s="1" t="s">
        <v>127</v>
      </c>
      <c r="L6" s="1" t="s">
        <v>127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128</v>
      </c>
      <c r="S6" s="1" t="s">
        <v>102</v>
      </c>
      <c r="T6" s="1" t="s">
        <v>103</v>
      </c>
      <c r="U6" s="1" t="s">
        <v>104</v>
      </c>
      <c r="V6" s="1" t="s">
        <v>105</v>
      </c>
    </row>
    <row r="7" s="1" customFormat="1" spans="1:22">
      <c r="A7" s="3">
        <v>999229451926093</v>
      </c>
      <c r="B7" s="1" t="s">
        <v>129</v>
      </c>
      <c r="C7" s="1" t="s">
        <v>130</v>
      </c>
      <c r="D7" s="1" t="s">
        <v>108</v>
      </c>
      <c r="E7" s="1" t="s">
        <v>131</v>
      </c>
      <c r="F7" s="1" t="s">
        <v>110</v>
      </c>
      <c r="G7" s="1" t="s">
        <v>93</v>
      </c>
      <c r="H7" s="1" t="s">
        <v>94</v>
      </c>
      <c r="I7" s="1" t="s">
        <v>132</v>
      </c>
      <c r="J7" s="1" t="s">
        <v>96</v>
      </c>
      <c r="K7" s="1" t="s">
        <v>132</v>
      </c>
      <c r="L7" s="1" t="s">
        <v>132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133</v>
      </c>
      <c r="S7" s="1" t="s">
        <v>102</v>
      </c>
      <c r="T7" s="1" t="s">
        <v>103</v>
      </c>
      <c r="U7" s="1" t="s">
        <v>104</v>
      </c>
      <c r="V7" s="1" t="s">
        <v>105</v>
      </c>
    </row>
    <row r="8" s="1" customFormat="1" spans="1:22">
      <c r="A8" s="3">
        <v>999229438895054</v>
      </c>
      <c r="B8" s="1" t="s">
        <v>134</v>
      </c>
      <c r="C8" s="1" t="s">
        <v>135</v>
      </c>
      <c r="D8" s="1" t="s">
        <v>108</v>
      </c>
      <c r="E8" s="1" t="s">
        <v>136</v>
      </c>
      <c r="F8" s="1" t="s">
        <v>110</v>
      </c>
      <c r="G8" s="1" t="s">
        <v>93</v>
      </c>
      <c r="H8" s="1" t="s">
        <v>94</v>
      </c>
      <c r="I8" s="1" t="s">
        <v>137</v>
      </c>
      <c r="J8" s="1" t="s">
        <v>96</v>
      </c>
      <c r="K8" s="1" t="s">
        <v>137</v>
      </c>
      <c r="L8" s="1" t="s">
        <v>137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100</v>
      </c>
      <c r="R8" s="1" t="s">
        <v>138</v>
      </c>
      <c r="S8" s="1" t="s">
        <v>102</v>
      </c>
      <c r="T8" s="1" t="s">
        <v>103</v>
      </c>
      <c r="U8" s="1" t="s">
        <v>104</v>
      </c>
      <c r="V8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2024-02-23T01:12:14Z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A2E158C67379450688A780CEEC5E5377_12</vt:lpwstr>
  </property>
</Properties>
</file>