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<sst xmlns="http://schemas.openxmlformats.org/spreadsheetml/2006/main" count="88" uniqueCount="78">
  <si>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</si>
  <si>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</si>
  <si>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</si>
  <si>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</si>
  <si>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</si>
  <si>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</si>
  <si>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</si>
  <si>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</si>
  <si>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</si>
  <si>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</si>
  <si>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</si>
  <si>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</si>
  <si>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</si>
  <si>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</si>
  <si>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</si>
  <si>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</si>
  <si>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</si>
  <si>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</si>
  <si>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</si>
  <si>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</si>
  <si>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</si>
  <si>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</si>
  <si>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</si>
  <si>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</si>
  <si>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</si>
  <si>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999228418783547	</t>
  </si>
  <si>
    <t>Ctrip</t>
  </si>
  <si>
    <t>正常</t>
  </si>
  <si>
    <t>[卢塞恩]德拉帕斯酒店(Hotel de la Paix)(37214956)</t>
  </si>
  <si>
    <t>三人房&lt;2人入住&gt;&lt;不退款&gt;&lt;早餐&gt;</t>
  </si>
  <si>
    <t>USD</t>
  </si>
  <si>
    <t>LOW/KEONG LENG</t>
  </si>
  <si>
    <t>CA5326240223USD</t>
  </si>
  <si>
    <t>未提现</t>
  </si>
  <si>
    <t>携程开票</t>
  </si>
  <si>
    <t xml:space="preserve">4234857	</t>
  </si>
  <si>
    <t xml:space="preserve">57270|120393243	</t>
  </si>
  <si>
    <t>，</t>
  </si>
  <si>
    <t>A240223094100481</t>
  </si>
  <si>
    <t>USD / HKD 当前参考汇率: 7.82231</t>
  </si>
  <si>
    <t>总计： 166.91 USD/
1305.62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</si>
  <si>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</si>
  <si>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</si>
  <si>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</si>
  <si>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</si>
  <si>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</si>
  <si>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</si>
  <si>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</si>
  <si>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</si>
  <si>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</si>
  <si>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</si>
  <si>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</si>
  <si>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</si>
  <si>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</si>
  <si>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</si>
  <si>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</si>
  <si>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</si>
  <si>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</si>
  <si>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</si>
  <si>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</si>
  <si>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2023-11-11</t>
  </si>
  <si>
    <t>4234857</t>
  </si>
  <si>
    <t>德拉帕斯酒店</t>
  </si>
  <si>
    <t>LOW KEONG LENG</t>
  </si>
  <si>
    <t>2024-02-19</t>
  </si>
  <si>
    <t>2024-02-20</t>
  </si>
  <si>
    <t>退房日周结</t>
  </si>
  <si>
    <t>1219.83</t>
  </si>
  <si>
    <t>166.91</t>
  </si>
  <si>
    <t>0</t>
  </si>
  <si>
    <t>0.00</t>
  </si>
  <si>
    <t>携程盛景国际直连</t>
  </si>
  <si>
    <t>01.010677</t>
  </si>
  <si>
    <t>2023-11-11 13:22:54</t>
  </si>
  <si>
    <t>否</t>
  </si>
  <si>
    <t>汇智国际旅游发展有限公司</t>
  </si>
  <si>
    <t>直连</t>
  </si>
  <si>
    <t>瑞士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</si>
</sst>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523875</xdr:colOff>
      <xdr:row>48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610850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45341</v>
      </c>
      <c r="G2" s="6">
        <v>45342</v>
      </c>
      <c r="H2" s="4">
        <v>1</v>
      </c>
      <c r="I2" s="4">
        <v>1</v>
      </c>
      <c r="J2" s="4">
        <v>1</v>
      </c>
      <c r="K2" s="4" t="s">
        <v>30</v>
      </c>
      <c r="L2" s="4">
        <v>166.91</v>
      </c>
      <c r="M2" s="4">
        <v>166.91</v>
      </c>
      <c r="N2" s="4" t="s">
        <v>31</v>
      </c>
      <c r="O2" s="4" t="s">
        <v>32</v>
      </c>
      <c r="P2" s="4" t="s">
        <v>33</v>
      </c>
      <c r="Q2" s="4">
        <v>0</v>
      </c>
      <c r="R2" s="7">
        <v>45241</v>
      </c>
      <c r="S2" s="6">
        <v>45345</v>
      </c>
      <c r="T2" s="4" t="s">
        <v>34</v>
      </c>
      <c r="U2" s="4">
        <v>166.91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999228418783547</v>
      </c>
      <c r="B2" s="6">
        <v>45341</v>
      </c>
      <c r="C2" s="6">
        <v>45342</v>
      </c>
      <c r="D2" s="4">
        <v>166.91</v>
      </c>
      <c r="E2" s="4" t="str">
        <f>VLOOKUP(A2,HOP!A:L,12,0)</f>
        <v>166.91</v>
      </c>
      <c r="F2" s="4" t="str">
        <f>VLOOKUP(A2,HOP!A:C,3,0)</f>
        <v>4234857</v>
      </c>
      <c r="G2" s="4">
        <f>D2-E2</f>
        <v>0</v>
      </c>
      <c r="H2" s="4" t="str">
        <f>$H$1&amp;F2</f>
        <v>，4234857</v>
      </c>
      <c r="I2" s="4" t="str">
        <f>VLOOKUP(A2,HOP!A:U,21,0)</f>
        <v>直连</v>
      </c>
    </row>
    <row r="4" spans="4:4">
      <c r="D4" s="4">
        <f>SUM(D2:D3)</f>
        <v>166.91</v>
      </c>
    </row>
    <row r="12" spans="1:1">
      <c r="A12" s="4" t="s">
        <v>38</v>
      </c>
    </row>
    <row r="13" spans="1:1">
      <c r="A13" s="4" t="s">
        <v>39</v>
      </c>
    </row>
    <row r="14" spans="1:1">
      <c r="A14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999228418783547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30</v>
      </c>
      <c r="K2" s="1" t="s">
        <v>68</v>
      </c>
      <c r="L2" s="1" t="s">
        <v>68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2024-02-23T01:42:24Z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E6111D7B851E467DA54F927E6263095E_12</vt:lpwstr>
  </property>
</Properties>
</file>