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<sst xmlns="http://schemas.openxmlformats.org/spreadsheetml/2006/main" count="1724" uniqueCount="586">
  <si>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</si>
  <si>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</si>
  <si>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</si>
  <si>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</si>
  <si>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</si>
  <si>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</si>
  <si>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</si>
  <si>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</si>
  <si>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</si>
  <si>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</si>
  <si>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</si>
  <si>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</si>
  <si>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</si>
  <si>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</si>
  <si>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</si>
  <si>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</si>
  <si>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</si>
  <si>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</si>
  <si>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</si>
  <si>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</si>
  <si>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</si>
  <si>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</si>
  <si>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</si>
  <si>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</si>
  <si>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</si>
  <si>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999225223686526	</t>
  </si>
  <si>
    <t>Ctrip</t>
  </si>
  <si>
    <t>正常</t>
  </si>
  <si>
    <t>[慕尼黑]玛丽蒂姆慕尼黑酒店(Maritim Hotel München)(55452070)</t>
  </si>
  <si>
    <t>Classic Double Room&lt;2人入住&gt;&lt;不退款&gt;</t>
  </si>
  <si>
    <t>HKD</t>
  </si>
  <si>
    <t>Ishido/Yu,Ishido/Yu,Ishido/Yu,Ishido/Yu,Ishido/Yu,Ishido/Yu</t>
  </si>
  <si>
    <t>CA13030240224HKD</t>
  </si>
  <si>
    <t>未提现</t>
  </si>
  <si>
    <t>携程开票</t>
  </si>
  <si>
    <t xml:space="preserve">3613950	</t>
  </si>
  <si>
    <t xml:space="preserve">133873024,133873025,133873026	</t>
  </si>
  <si>
    <t xml:space="preserve">999226012622793	</t>
  </si>
  <si>
    <t>[曼谷]曼谷传承酒店(The Heritage Hotels Bangkok)(54503369)</t>
  </si>
  <si>
    <t>城景套房&lt;2人入住&gt;&lt;早餐&gt;</t>
  </si>
  <si>
    <t>NGO/TUONG,SASAZAKI/WAKANA</t>
  </si>
  <si>
    <t xml:space="preserve">3773846	</t>
  </si>
  <si>
    <t xml:space="preserve">	</t>
  </si>
  <si>
    <t>取消</t>
  </si>
  <si>
    <t xml:space="preserve">999228368450570	</t>
  </si>
  <si>
    <t>[Kuala Kuantan]关丹凯悦酒店(Hyatt Regency Kuantan Resort)(55491832)</t>
  </si>
  <si>
    <t>海景标准特大床房&lt;2人入住&gt;&lt;早餐&gt;</t>
  </si>
  <si>
    <t>AISBIRAN/ADLINA</t>
  </si>
  <si>
    <t xml:space="preserve">4220414	</t>
  </si>
  <si>
    <t xml:space="preserve">28392369913	</t>
  </si>
  <si>
    <t>[普吉岛]布朗椋鸟周六公寓(Saturdays Residence by Brown Starling)(95083890)</t>
  </si>
  <si>
    <t>Suite 1 Bedroom&lt;1人入住&gt;&lt;早餐&gt;</t>
  </si>
  <si>
    <t>ZHANG/JIANYI</t>
  </si>
  <si>
    <t xml:space="preserve">4225932	</t>
  </si>
  <si>
    <t xml:space="preserve">85493	</t>
  </si>
  <si>
    <t xml:space="preserve">999228589422828	</t>
  </si>
  <si>
    <t>[普吉岛]皇家普吉城市酒店(Royal Phuket City Hotel)(55426586)</t>
  </si>
  <si>
    <t>高级房&lt;2人入住&gt;&lt;不退款&gt;</t>
  </si>
  <si>
    <t>MOTORNAIA/KRISTINA,MOTORNYI/ANTON</t>
  </si>
  <si>
    <t xml:space="preserve">4306910	</t>
  </si>
  <si>
    <t xml:space="preserve">231102	</t>
  </si>
  <si>
    <t xml:space="preserve">999229642765394	</t>
  </si>
  <si>
    <t>[巴黎]铂尔曼巴黎蒙帕纳斯酒店(Pullman Paris Montparnasse)(91595411)</t>
  </si>
  <si>
    <t>华丽客房, 2 张单人床&lt;2人入住&gt;</t>
  </si>
  <si>
    <t>LI/ZIQI</t>
  </si>
  <si>
    <t xml:space="preserve">4584166	</t>
  </si>
  <si>
    <t xml:space="preserve">NBKLBDHV	</t>
  </si>
  <si>
    <t xml:space="preserve">999230035829486	</t>
  </si>
  <si>
    <t>[吉隆坡]吉隆坡市中心智选假日酒店(Holiday Inn Express Kuala Lumpur City Centre, an IHG Hotel)(55337198)</t>
  </si>
  <si>
    <t>标准房&lt;2人入住&gt;&lt;不退款&gt;</t>
  </si>
  <si>
    <t>JING/RUI,LI/XIAOPENG</t>
  </si>
  <si>
    <t xml:space="preserve">4665839	</t>
  </si>
  <si>
    <t xml:space="preserve">423242	</t>
  </si>
  <si>
    <t xml:space="preserve">999230176246953	</t>
  </si>
  <si>
    <t>[新加坡]樟宜机场皇冠假日酒店  - IHG 旗下酒店(Crowne Plaza Changi Airport, an IHG Hotel)(55280749)</t>
  </si>
  <si>
    <t>宝石翼楼标准特大床房&lt;2人入住&gt;&lt;不退款&gt;</t>
  </si>
  <si>
    <t>Wang/Jiaxuan</t>
  </si>
  <si>
    <t xml:space="preserve">4699750	</t>
  </si>
  <si>
    <t xml:space="preserve">46719826	</t>
  </si>
  <si>
    <t xml:space="preserve">30184010516	</t>
  </si>
  <si>
    <t>ZHAO/TIANQI,Ma/KE</t>
  </si>
  <si>
    <t xml:space="preserve">4703412	</t>
  </si>
  <si>
    <t xml:space="preserve">89544929	</t>
  </si>
  <si>
    <t xml:space="preserve">999228337525052	</t>
  </si>
  <si>
    <t>[普吉岛]海顿里拉瓦迪酒店(Leelavadee HuaTing Holiday Inn)(55831883)</t>
  </si>
  <si>
    <t>园景高级房&lt;2人入住&gt;</t>
  </si>
  <si>
    <t>ZHANG/SHUO,SUN/YANAN</t>
  </si>
  <si>
    <t xml:space="preserve">4201213	</t>
  </si>
  <si>
    <t xml:space="preserve">1507	</t>
  </si>
  <si>
    <t xml:space="preserve">999230248262092	</t>
  </si>
  <si>
    <t>XIAOQIN/HU</t>
  </si>
  <si>
    <t xml:space="preserve">4709954	</t>
  </si>
  <si>
    <t xml:space="preserve">44718264	</t>
  </si>
  <si>
    <t xml:space="preserve">999230249480388	</t>
  </si>
  <si>
    <t>WANG/XIN,CHING/KAIHANG</t>
  </si>
  <si>
    <t xml:space="preserve">4710173	</t>
  </si>
  <si>
    <t xml:space="preserve">82415498	</t>
  </si>
  <si>
    <t xml:space="preserve">999230267733963	</t>
  </si>
  <si>
    <t>标准房&lt;2人入住&gt;&lt;不退款&gt;&lt;早餐&gt;</t>
  </si>
  <si>
    <t>YAO/YUAN</t>
  </si>
  <si>
    <t xml:space="preserve">4713329	</t>
  </si>
  <si>
    <t xml:space="preserve">28550539	</t>
  </si>
  <si>
    <t xml:space="preserve">999230279658503	</t>
  </si>
  <si>
    <t>Kong/Xuhui</t>
  </si>
  <si>
    <t xml:space="preserve">4715422	</t>
  </si>
  <si>
    <t xml:space="preserve">83476611	</t>
  </si>
  <si>
    <t xml:space="preserve">999228548114530	</t>
  </si>
  <si>
    <t>[The Rocks]悉尼香格里拉(Shangri-La Hotel Sydney)(55841710)</t>
  </si>
  <si>
    <t>城景豪华双床房&lt;2人入住&gt;&lt;早餐&gt;</t>
  </si>
  <si>
    <t>DONG/JINGYI</t>
  </si>
  <si>
    <t xml:space="preserve">4278355	</t>
  </si>
  <si>
    <t xml:space="preserve">999230376301108	</t>
  </si>
  <si>
    <t>XU/CHANGJIN</t>
  </si>
  <si>
    <t xml:space="preserve">4723871	</t>
  </si>
  <si>
    <t xml:space="preserve">64278030	</t>
  </si>
  <si>
    <t xml:space="preserve">999230376303684	</t>
  </si>
  <si>
    <t>ZHENG/XUELIAN</t>
  </si>
  <si>
    <t xml:space="preserve">4723876	</t>
  </si>
  <si>
    <t xml:space="preserve">25881320	</t>
  </si>
  <si>
    <t xml:space="preserve">30425386648	</t>
  </si>
  <si>
    <t>标准大床房&lt;2人入住&gt;&lt;不退款&gt;&lt;早餐&gt;</t>
  </si>
  <si>
    <t>LEE/KEUNSOK,NAM/HYEONGGYU</t>
  </si>
  <si>
    <t xml:space="preserve">4732091	</t>
  </si>
  <si>
    <t xml:space="preserve">426480, 426481	</t>
  </si>
  <si>
    <t xml:space="preserve">999225439652072	</t>
  </si>
  <si>
    <t>[普吉岛]艾斯瑞酒店(Aspery Hotel)(55254055)</t>
  </si>
  <si>
    <t>小型套房&lt;2人入住&gt;&lt;不退款&gt;</t>
  </si>
  <si>
    <t>UVAROVA/IRINA</t>
  </si>
  <si>
    <t>CA13030240225HKD</t>
  </si>
  <si>
    <t xml:space="preserve">3657001	</t>
  </si>
  <si>
    <t xml:space="preserve">Conf51022807	</t>
  </si>
  <si>
    <t xml:space="preserve">999226564379797	</t>
  </si>
  <si>
    <t>[巴厘岛]巴厘岛太阳酒店(The Sun Hotel &amp; Spa Bali)(61520827)</t>
  </si>
  <si>
    <t>豪华直通泳池房&lt;2人入住&gt;</t>
  </si>
  <si>
    <t>Parker/Kane</t>
  </si>
  <si>
    <t xml:space="preserve">3869269	</t>
  </si>
  <si>
    <t xml:space="preserve">14387	</t>
  </si>
  <si>
    <t xml:space="preserve">999226743296598	</t>
  </si>
  <si>
    <t>[瓦伦西亚]都灵酒店(Hotel Turia)(92027449)</t>
  </si>
  <si>
    <t>双床间&lt;2人入住&gt;</t>
  </si>
  <si>
    <t>ZHENG/LU,WANG/FEI</t>
  </si>
  <si>
    <t xml:space="preserve">3914062	</t>
  </si>
  <si>
    <t xml:space="preserve">-84593428	</t>
  </si>
  <si>
    <t xml:space="preserve">999228340251374	</t>
  </si>
  <si>
    <t>[曼谷]素万那普机场曼谷凤凰酒店(The Phoenix Hotel Bangkok - Suvarnabhumi Airport)(57284064)</t>
  </si>
  <si>
    <t>豪华房&lt;2人入住&gt;</t>
  </si>
  <si>
    <t>KIM/MIN CHUL,KIM/DONG HAN</t>
  </si>
  <si>
    <t xml:space="preserve">4203576	</t>
  </si>
  <si>
    <t xml:space="preserve">999228340286746	</t>
  </si>
  <si>
    <t>KIM/MIN HEE,JANG/CHUNG JA</t>
  </si>
  <si>
    <t xml:space="preserve">4203584	</t>
  </si>
  <si>
    <t xml:space="preserve">999228416289950	</t>
  </si>
  <si>
    <t>[罗马]特里维皇宫豪华酒店(Trevi Palace Luxury Inn)(55906979)</t>
  </si>
  <si>
    <t>经典双人房/双床房&lt;2人入住&gt;&lt;早餐&gt;</t>
  </si>
  <si>
    <t>Kim/Jiyoung</t>
  </si>
  <si>
    <t xml:space="preserve">4233717	</t>
  </si>
  <si>
    <t xml:space="preserve">999228507995235	</t>
  </si>
  <si>
    <t>[巴黎]凯旋门收藏家酒店(Hotel du Collectionneur)(90362324)</t>
  </si>
  <si>
    <t>豪华大床房&lt;2人入住&gt;&lt;不退款&gt;&lt;早餐&gt;</t>
  </si>
  <si>
    <t>XU/HANG</t>
  </si>
  <si>
    <t xml:space="preserve">4268310	</t>
  </si>
  <si>
    <t xml:space="preserve">999228536593247	</t>
  </si>
  <si>
    <t>[帕拉尼亚克]凯悦马尼拉城市之梦酒店(Hyatt Regency Manila City of Dreams)(55270434)</t>
  </si>
  <si>
    <t>凯悦豪华大床客房&lt;2人入住&gt;&lt;不退款&gt;&lt;早餐&gt;</t>
  </si>
  <si>
    <t>LEE/CHEOLHO</t>
  </si>
  <si>
    <t xml:space="preserve">4274675	</t>
  </si>
  <si>
    <t xml:space="preserve">57248349	</t>
  </si>
  <si>
    <t xml:space="preserve">999228589551523	</t>
  </si>
  <si>
    <t>[巴黎]华莱士酒店及酒吧(Hôtel Wallace - Orso Hotels)(104397093)</t>
  </si>
  <si>
    <t>Classic Riviera Room&lt;2人入住&gt;</t>
  </si>
  <si>
    <t>GU/YIXIN,ZHANG/HONGMING</t>
  </si>
  <si>
    <t xml:space="preserve">4307016	</t>
  </si>
  <si>
    <t xml:space="preserve">999229810523351	</t>
  </si>
  <si>
    <t>[首尔]首尔大使 - 铂尔曼酒店(The Ambassador Seoul - A Pullman Hotel)(55639520)</t>
  </si>
  <si>
    <t>高级双床房&lt;2人入住&gt;&lt;不退款&gt;</t>
  </si>
  <si>
    <t>LAM/SINHING</t>
  </si>
  <si>
    <t xml:space="preserve">4616229	</t>
  </si>
  <si>
    <t xml:space="preserve">151261203	</t>
  </si>
  <si>
    <t xml:space="preserve">29820444912	</t>
  </si>
  <si>
    <t>高级双人床房&lt;2人入住&gt;&lt;不退款&gt;</t>
  </si>
  <si>
    <t>RUAN/CHENGYU,YAO/SHANSHAN</t>
  </si>
  <si>
    <t xml:space="preserve">4619584	</t>
  </si>
  <si>
    <t xml:space="preserve">151468432	</t>
  </si>
  <si>
    <t xml:space="preserve">999230179235997	</t>
  </si>
  <si>
    <t>SUN/NANNAN</t>
  </si>
  <si>
    <t xml:space="preserve">4700852	</t>
  </si>
  <si>
    <t xml:space="preserve">45087386	</t>
  </si>
  <si>
    <t xml:space="preserve">999230181184443	</t>
  </si>
  <si>
    <t>LIU/CHU AN</t>
  </si>
  <si>
    <t xml:space="preserve">4702756	</t>
  </si>
  <si>
    <t xml:space="preserve">62703096	</t>
  </si>
  <si>
    <t xml:space="preserve">999230296451484	</t>
  </si>
  <si>
    <t>XIAO/LI</t>
  </si>
  <si>
    <t xml:space="preserve">4717980	</t>
  </si>
  <si>
    <t xml:space="preserve">46065157	</t>
  </si>
  <si>
    <t xml:space="preserve">999230377278416	</t>
  </si>
  <si>
    <t>SHENG/WEI,ZHANG/ZEYU,ZHANG/NIANKUN,LI/FENGQING</t>
  </si>
  <si>
    <t xml:space="preserve">4724253	</t>
  </si>
  <si>
    <t xml:space="preserve">83807578,46713579	</t>
  </si>
  <si>
    <t xml:space="preserve">999230394500716	</t>
  </si>
  <si>
    <t>[曼谷]曼谷阿玛瑞廊曼机场酒店(Amari Don Muang Airport Bangkok)(55280787)</t>
  </si>
  <si>
    <t>豪华特大床房&lt;1人入住&gt;&lt;不退款&gt;&lt;早餐&gt;</t>
  </si>
  <si>
    <t>WANG/YAXUAN</t>
  </si>
  <si>
    <t xml:space="preserve">4725710	</t>
  </si>
  <si>
    <t xml:space="preserve">7237728	</t>
  </si>
  <si>
    <t xml:space="preserve">999230415458066	</t>
  </si>
  <si>
    <t>HU/JUNLONG</t>
  </si>
  <si>
    <t xml:space="preserve">4729814	</t>
  </si>
  <si>
    <t xml:space="preserve">22442385	</t>
  </si>
  <si>
    <t xml:space="preserve">999226263661146	</t>
  </si>
  <si>
    <t>[曼谷]剧院酒店(Theatre Residence)(55841754)</t>
  </si>
  <si>
    <t>河景房&lt;2人入住&gt;&lt;不退款&gt;</t>
  </si>
  <si>
    <t>BUECHNER/GABRIELE,TROESTER/DIETER</t>
  </si>
  <si>
    <t>CA13030240226HKD</t>
  </si>
  <si>
    <t xml:space="preserve">3819569	</t>
  </si>
  <si>
    <t xml:space="preserve">-72676617	</t>
  </si>
  <si>
    <t xml:space="preserve">999227343071617	</t>
  </si>
  <si>
    <t>[多伦多]多伦多中心假日酒店(Holiday Inn Toronto Downtown Centre, an IHG Hotel)(55612021)</t>
  </si>
  <si>
    <t>标准大床房&lt;2人入住&gt;</t>
  </si>
  <si>
    <t>LIN/YUXUAN</t>
  </si>
  <si>
    <t xml:space="preserve">4056941	</t>
  </si>
  <si>
    <t xml:space="preserve">999228333828043	</t>
  </si>
  <si>
    <t>[曼谷]暹罗传统酒店(The Siam Heritage Hotel)(55491633)</t>
  </si>
  <si>
    <t>行政套房&lt;1人入住&gt;&lt;不退款&gt;&lt;早餐&gt;</t>
  </si>
  <si>
    <t>OONO/HIROYUKI</t>
  </si>
  <si>
    <t xml:space="preserve">4199456	</t>
  </si>
  <si>
    <t xml:space="preserve">999228368776488	</t>
  </si>
  <si>
    <t>[Haymarket]悉尼南方大酒店(Great Southern Hotel Sydney)(55665945)</t>
  </si>
  <si>
    <t>标准房 (Standard Room with no Housekeeping )&lt;2人入住&gt;&lt;不退款&gt;</t>
  </si>
  <si>
    <t>Ann/Yuk Sim Ann,Lam/Kwok Sun</t>
  </si>
  <si>
    <t xml:space="preserve">4220933	</t>
  </si>
  <si>
    <t xml:space="preserve">-119120538|119120538	</t>
  </si>
  <si>
    <t xml:space="preserve">999229704593422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</si>
  <si>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</si>
  <si>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</si>
  <si>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Wang/Yinhao</t>
  </si>
  <si>
    <t xml:space="preserve">4595875	</t>
  </si>
  <si>
    <t xml:space="preserve">354683	</t>
  </si>
  <si>
    <t xml:space="preserve">999230175716120	</t>
  </si>
  <si>
    <t>CHEN/JIAN,YI/YONG</t>
  </si>
  <si>
    <t xml:space="preserve">4699528	</t>
  </si>
  <si>
    <t xml:space="preserve">62660524	</t>
  </si>
  <si>
    <t xml:space="preserve">999230190775911	</t>
  </si>
  <si>
    <t>TIAN/YING,WANG/YUELUO</t>
  </si>
  <si>
    <t xml:space="preserve">4705516	</t>
  </si>
  <si>
    <t xml:space="preserve">21536537	</t>
  </si>
  <si>
    <t xml:space="preserve">999230193191581	</t>
  </si>
  <si>
    <t>宝石翼楼标准特大床房&lt;2人入住&gt;&lt;不退款&gt;&lt;早餐&gt;</t>
  </si>
  <si>
    <t>ZULU/NKOSINGIPHILE ZAKITHI INNOCENTIA</t>
  </si>
  <si>
    <t xml:space="preserve">4706958	</t>
  </si>
  <si>
    <t xml:space="preserve">26536702	</t>
  </si>
  <si>
    <t xml:space="preserve">999230270429467	</t>
  </si>
  <si>
    <t>LI/LI</t>
  </si>
  <si>
    <t xml:space="preserve">4713612	</t>
  </si>
  <si>
    <t xml:space="preserve">80354652	</t>
  </si>
  <si>
    <t xml:space="preserve">999230277397342	</t>
  </si>
  <si>
    <t>LIN/FEI</t>
  </si>
  <si>
    <t xml:space="preserve">4714993	</t>
  </si>
  <si>
    <t xml:space="preserve">80891106	</t>
  </si>
  <si>
    <t xml:space="preserve">999230356101174	</t>
  </si>
  <si>
    <t>GU/LU</t>
  </si>
  <si>
    <t xml:space="preserve">4720526	</t>
  </si>
  <si>
    <t xml:space="preserve">85196114	</t>
  </si>
  <si>
    <t xml:space="preserve">999230373984491	</t>
  </si>
  <si>
    <t>XUE/TING</t>
  </si>
  <si>
    <t xml:space="preserve">4723405	</t>
  </si>
  <si>
    <t xml:space="preserve">82989358	</t>
  </si>
  <si>
    <t xml:space="preserve">999230403618809	</t>
  </si>
  <si>
    <t>WONG/CHOONG WYE</t>
  </si>
  <si>
    <t xml:space="preserve">4727525	</t>
  </si>
  <si>
    <t xml:space="preserve">426252	</t>
  </si>
  <si>
    <t xml:space="preserve">999230403938761	</t>
  </si>
  <si>
    <t>Xu/Wenjun</t>
  </si>
  <si>
    <t xml:space="preserve">4727603	</t>
  </si>
  <si>
    <t xml:space="preserve">21758740	</t>
  </si>
  <si>
    <t xml:space="preserve">999230404494838	</t>
  </si>
  <si>
    <t>GAN/TIAN,yin/ling,chen/yu</t>
  </si>
  <si>
    <t xml:space="preserve">4727721	</t>
  </si>
  <si>
    <t xml:space="preserve">24259440,60651739	</t>
  </si>
  <si>
    <t xml:space="preserve">999230406513850	</t>
  </si>
  <si>
    <t>XIE/JUN,LI/XINGHUI,XIE/CHUNLEI,HE/XIN</t>
  </si>
  <si>
    <t xml:space="preserve">4728189	</t>
  </si>
  <si>
    <t xml:space="preserve">69721392, 62354063	</t>
  </si>
  <si>
    <t xml:space="preserve">999230429774452	</t>
  </si>
  <si>
    <t>MA/LING,ZHANG/YUNHONG</t>
  </si>
  <si>
    <t xml:space="preserve">4732882	</t>
  </si>
  <si>
    <t xml:space="preserve">42818925	</t>
  </si>
  <si>
    <t xml:space="preserve">999230485269312	</t>
  </si>
  <si>
    <t>[帕赛市]马尼拉纽波特市智选假日酒店(Holiday Inn Express Manila Newport City, an IHG Hotel)(55920163)</t>
  </si>
  <si>
    <t>SMITH/DAVID IAN</t>
  </si>
  <si>
    <t xml:space="preserve">4746031	</t>
  </si>
  <si>
    <t>，</t>
  </si>
  <si>
    <t>120750.93 HKD</t>
  </si>
  <si>
    <t>A240226101911481</t>
  </si>
  <si>
    <t>A240226101940481</t>
  </si>
  <si>
    <t>总计：120750.93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</si>
  <si>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</si>
  <si>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</si>
  <si>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</si>
  <si>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</si>
  <si>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</si>
  <si>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</si>
  <si>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</si>
  <si>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</si>
  <si>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</si>
  <si>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</si>
  <si>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</si>
  <si>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</si>
  <si>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</si>
  <si>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</si>
  <si>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</si>
  <si>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</si>
  <si>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</si>
  <si>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</si>
  <si>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</si>
  <si>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2024-02-21</t>
  </si>
  <si>
    <t>4746031</t>
  </si>
  <si>
    <t>马尼拉纽波特市智选假日酒店</t>
  </si>
  <si>
    <t>SMITH DAVID IAN</t>
  </si>
  <si>
    <t>2024-02-23</t>
  </si>
  <si>
    <t>退房日周结</t>
  </si>
  <si>
    <t>1034.00</t>
  </si>
  <si>
    <t>1122.08</t>
  </si>
  <si>
    <t>0</t>
  </si>
  <si>
    <t>0.00</t>
  </si>
  <si>
    <t>携程汇智国际直连</t>
  </si>
  <si>
    <t>925</t>
  </si>
  <si>
    <t>2024-02-21 18:59:28</t>
  </si>
  <si>
    <t>否</t>
  </si>
  <si>
    <t>汇智国际旅游发展有限公司</t>
  </si>
  <si>
    <t>直连</t>
  </si>
  <si>
    <t>菲律宾</t>
  </si>
  <si>
    <t>2024-02-18</t>
  </si>
  <si>
    <t>4732882</t>
  </si>
  <si>
    <t>新加坡樟宜机场皇冠假日酒店</t>
  </si>
  <si>
    <t>MA LING,ZHANG YUNHONG</t>
  </si>
  <si>
    <t>2024-02-22</t>
  </si>
  <si>
    <t>2178.00</t>
  </si>
  <si>
    <t>2358.93</t>
  </si>
  <si>
    <t>2024-02-20 15:12:10</t>
  </si>
  <si>
    <t>直采</t>
  </si>
  <si>
    <t>新加坡</t>
  </si>
  <si>
    <t>2024-02-17</t>
  </si>
  <si>
    <t>4732091</t>
  </si>
  <si>
    <t>吉隆坡市中心智选假日酒店</t>
  </si>
  <si>
    <t>LEE KEUNSOK,NAM HYEONGGYU</t>
  </si>
  <si>
    <t>2024-02-20</t>
  </si>
  <si>
    <t>647.99</t>
  </si>
  <si>
    <t>701.90</t>
  </si>
  <si>
    <t>2024-02-18 12:21:05</t>
  </si>
  <si>
    <t>马来西亚</t>
  </si>
  <si>
    <t>4729814</t>
  </si>
  <si>
    <t>HU JUNLONG</t>
  </si>
  <si>
    <t>2357.91</t>
  </si>
  <si>
    <t>2024-02-20 15:18:47</t>
  </si>
  <si>
    <t>2024-02-16</t>
  </si>
  <si>
    <t>4728189</t>
  </si>
  <si>
    <t>XIE JUN,LI XINGHUI,XIE CHUNLEI,HE XIN</t>
  </si>
  <si>
    <t>4156.00</t>
  </si>
  <si>
    <t>4499.30</t>
  </si>
  <si>
    <t>2024-02-20 15:58:33</t>
  </si>
  <si>
    <t>4727721</t>
  </si>
  <si>
    <t>GAN TIAN,yin ling,chen yu</t>
  </si>
  <si>
    <t>10688.02</t>
  </si>
  <si>
    <t>11570.88</t>
  </si>
  <si>
    <t>2024-02-16 14:00:38</t>
  </si>
  <si>
    <t>4727603</t>
  </si>
  <si>
    <t>Xu Wenjun</t>
  </si>
  <si>
    <t>1778.00</t>
  </si>
  <si>
    <t>1924.87</t>
  </si>
  <si>
    <t>2024-02-20 16:04:01</t>
  </si>
  <si>
    <t>4727525</t>
  </si>
  <si>
    <t>WONG CHOONG WYE</t>
  </si>
  <si>
    <t>324.00</t>
  </si>
  <si>
    <t>350.76</t>
  </si>
  <si>
    <t>2024-02-16 18:47:36</t>
  </si>
  <si>
    <t>2024-02-15</t>
  </si>
  <si>
    <t>4725710</t>
  </si>
  <si>
    <t>曼谷廊曼机场阿玛瑞酒店</t>
  </si>
  <si>
    <t>WANG YAXUAN</t>
  </si>
  <si>
    <t>493.00</t>
  </si>
  <si>
    <t>533.67</t>
  </si>
  <si>
    <t>2024-02-15 18:48:25</t>
  </si>
  <si>
    <t>泰国</t>
  </si>
  <si>
    <t>4724253</t>
  </si>
  <si>
    <t>SHENG WEI,ZHANG ZEYU,ZHANG NIANKUN,LI FENGQING</t>
  </si>
  <si>
    <t>3455.99</t>
  </si>
  <si>
    <t>3741.06</t>
  </si>
  <si>
    <t>2024-02-16 13:58:29</t>
  </si>
  <si>
    <t>4723876</t>
  </si>
  <si>
    <t>ZHENG XUELIAN</t>
  </si>
  <si>
    <t>1788.00</t>
  </si>
  <si>
    <t>1935.48</t>
  </si>
  <si>
    <t>2024-02-19 10:06:39</t>
  </si>
  <si>
    <t>4723871</t>
  </si>
  <si>
    <t>XU CHANGJIN</t>
  </si>
  <si>
    <t>2024-02-19 09:55:27</t>
  </si>
  <si>
    <t>2024-02-14</t>
  </si>
  <si>
    <t>4723405</t>
  </si>
  <si>
    <t>XUE TING</t>
  </si>
  <si>
    <t>1728.00</t>
  </si>
  <si>
    <t>1872.16</t>
  </si>
  <si>
    <t>2024-02-20 16:41:39</t>
  </si>
  <si>
    <t>4720526</t>
  </si>
  <si>
    <t>GU LU</t>
  </si>
  <si>
    <t>1872.36</t>
  </si>
  <si>
    <t>2024-02-14 10:03:42</t>
  </si>
  <si>
    <t>2024-02-13</t>
  </si>
  <si>
    <t>4717980</t>
  </si>
  <si>
    <t>XIAO LI</t>
  </si>
  <si>
    <t>1668.00</t>
  </si>
  <si>
    <t>1807.35</t>
  </si>
  <si>
    <t>2024-02-13 13:24:51</t>
  </si>
  <si>
    <t>2024-02-12</t>
  </si>
  <si>
    <t>4715422</t>
  </si>
  <si>
    <t>Kong Xuhui</t>
  </si>
  <si>
    <t>1718.00</t>
  </si>
  <si>
    <t>1861.52</t>
  </si>
  <si>
    <t>2024-02-14 10:01:26</t>
  </si>
  <si>
    <t>4714993</t>
  </si>
  <si>
    <t>LIN FEI</t>
  </si>
  <si>
    <t>2024-02-19</t>
  </si>
  <si>
    <t>7416.00</t>
  </si>
  <si>
    <t>8035.54</t>
  </si>
  <si>
    <t>2024-02-14 10:45:04</t>
  </si>
  <si>
    <t>2024-02-11</t>
  </si>
  <si>
    <t>4713612</t>
  </si>
  <si>
    <t>LI LI</t>
  </si>
  <si>
    <t>1829.00</t>
  </si>
  <si>
    <t>1981.80</t>
  </si>
  <si>
    <t>2024-02-14 10:39:05</t>
  </si>
  <si>
    <t>4713329</t>
  </si>
  <si>
    <t>YAO YUAN</t>
  </si>
  <si>
    <t>1928.00</t>
  </si>
  <si>
    <t>2089.07</t>
  </si>
  <si>
    <t>2024-02-14 10:35:53</t>
  </si>
  <si>
    <t>2024-02-10</t>
  </si>
  <si>
    <t>4710173</t>
  </si>
  <si>
    <t>WANG XIN,CHING KAIHANG</t>
  </si>
  <si>
    <t>1807.74</t>
  </si>
  <si>
    <t>2024-02-14 10:13:46</t>
  </si>
  <si>
    <t>4709954</t>
  </si>
  <si>
    <t>XIAOQIN HU</t>
  </si>
  <si>
    <t>2024-02-13 13:34:02</t>
  </si>
  <si>
    <t>2024-02-09</t>
  </si>
  <si>
    <t>4706958</t>
  </si>
  <si>
    <t>ZULU NKOSINGIPHILE ZAKITHI INNOCENTIA</t>
  </si>
  <si>
    <t>1981.58</t>
  </si>
  <si>
    <t>2024-02-09 14:59:43</t>
  </si>
  <si>
    <t>4705516</t>
  </si>
  <si>
    <t>TIAN YING,WANG YUELUO</t>
  </si>
  <si>
    <t>1809.11</t>
  </si>
  <si>
    <t>2024-02-09 14:42:32</t>
  </si>
  <si>
    <t>2024-02-08</t>
  </si>
  <si>
    <t>4703412</t>
  </si>
  <si>
    <t>ZHAO TIANQI,Ma KE</t>
  </si>
  <si>
    <t>1767.00</t>
  </si>
  <si>
    <t>1916.49</t>
  </si>
  <si>
    <t>2024-02-09 14:25:21</t>
  </si>
  <si>
    <t>4702756</t>
  </si>
  <si>
    <t>LIU CHU AN</t>
  </si>
  <si>
    <t>1717.00</t>
  </si>
  <si>
    <t>1862.26</t>
  </si>
  <si>
    <t>2024-02-09 14:20:00</t>
  </si>
  <si>
    <t>2024-02-07</t>
  </si>
  <si>
    <t>4700852</t>
  </si>
  <si>
    <t>SUN NANNAN</t>
  </si>
  <si>
    <t>1863.47</t>
  </si>
  <si>
    <t>2024-02-08 10:00:04</t>
  </si>
  <si>
    <t>4699750</t>
  </si>
  <si>
    <t>Wang Jiaxuan</t>
  </si>
  <si>
    <t>2024-02-08 09:57:05</t>
  </si>
  <si>
    <t>4699528</t>
  </si>
  <si>
    <t>CHEN JIAN,YI YONG</t>
  </si>
  <si>
    <t>2024-02-08 09:55:44</t>
  </si>
  <si>
    <t>2024-01-30</t>
  </si>
  <si>
    <t>4665839</t>
  </si>
  <si>
    <t>JING RUI,LI XIAOPENG</t>
  </si>
  <si>
    <t>636.01</t>
  </si>
  <si>
    <t>690.56</t>
  </si>
  <si>
    <t>2024-01-30 20:45:24</t>
  </si>
  <si>
    <t>2024-01-19</t>
  </si>
  <si>
    <t>4619584</t>
  </si>
  <si>
    <t>首尔大使铂尔曼酒店</t>
  </si>
  <si>
    <t>RUAN CHENGYU,YAO SHANSHAN</t>
  </si>
  <si>
    <t>5910.99</t>
  </si>
  <si>
    <t>6408.27</t>
  </si>
  <si>
    <t>2024-01-24 14:25:43</t>
  </si>
  <si>
    <t>韩国</t>
  </si>
  <si>
    <t>4616229</t>
  </si>
  <si>
    <t>LAM SINHING</t>
  </si>
  <si>
    <t>5890.98</t>
  </si>
  <si>
    <t>6386.58</t>
  </si>
  <si>
    <t>2024-01-22 16:13:34</t>
  </si>
  <si>
    <t>2024-01-15</t>
  </si>
  <si>
    <t>4595875</t>
  </si>
  <si>
    <t>普吉岛芭东海滩中央智选假日酒店  (SHA Extra Plus)</t>
  </si>
  <si>
    <t>Wang Yinhao</t>
  </si>
  <si>
    <t>2692.01</t>
  </si>
  <si>
    <t>2928.64</t>
  </si>
  <si>
    <t>2024-01-15 11:29:07</t>
  </si>
  <si>
    <t>2023-11-23</t>
  </si>
  <si>
    <t>4306910</t>
  </si>
  <si>
    <t>皇家普吉城市酒店(SHA Plus+)</t>
  </si>
  <si>
    <t>MOTORNAIA KRISTINA,MOTORNYI ANTON</t>
  </si>
  <si>
    <t>383.00</t>
  </si>
  <si>
    <t>417.17</t>
  </si>
  <si>
    <t>2023-11-23 09:21:34</t>
  </si>
  <si>
    <t>2023-11-20</t>
  </si>
  <si>
    <t>4278355</t>
  </si>
  <si>
    <t>悉尼香格里拉大酒店</t>
  </si>
  <si>
    <t>DONG JINGYI</t>
  </si>
  <si>
    <t>5569.45</t>
  </si>
  <si>
    <t>6002.86</t>
  </si>
  <si>
    <t>2023-11-20 10:56:34</t>
  </si>
  <si>
    <t>澳大利亚</t>
  </si>
  <si>
    <t>2023-11-19</t>
  </si>
  <si>
    <t>4274675</t>
  </si>
  <si>
    <t>马尼拉梦之城凯悦酒店</t>
  </si>
  <si>
    <t>LEE CHEOLHO</t>
  </si>
  <si>
    <t>3747.01</t>
  </si>
  <si>
    <t>4038.60</t>
  </si>
  <si>
    <t>2023-11-19 12:57:56</t>
  </si>
  <si>
    <t>2023-11-09</t>
  </si>
  <si>
    <t>4225932</t>
  </si>
  <si>
    <t>布朗椋鸟周六公寓</t>
  </si>
  <si>
    <t>ZHANG JIANYI</t>
  </si>
  <si>
    <t>2145.62</t>
  </si>
  <si>
    <t>2299.95</t>
  </si>
  <si>
    <t>2023-11-09 23:33:01</t>
  </si>
  <si>
    <t>4220933</t>
  </si>
  <si>
    <t>悉尼南部大酒店</t>
  </si>
  <si>
    <t>Au Yuk Sim Ann,Lam Kwok Sun</t>
  </si>
  <si>
    <t>3481.41</t>
  </si>
  <si>
    <t>3731.82</t>
  </si>
  <si>
    <t>2023-11-09 10:37:06</t>
  </si>
  <si>
    <t>4220414</t>
  </si>
  <si>
    <t>关丹凯悦酒店</t>
  </si>
  <si>
    <t>AISBIRAN ADLINA</t>
  </si>
  <si>
    <t>1425.17</t>
  </si>
  <si>
    <t>1527.68</t>
  </si>
  <si>
    <t>2023-11-09 08:09:59</t>
  </si>
  <si>
    <t>2023-11-06</t>
  </si>
  <si>
    <t>4201213</t>
  </si>
  <si>
    <t>海顿里拉瓦迪酒店</t>
  </si>
  <si>
    <t>ZHANG SHUO,SUN YANAN</t>
  </si>
  <si>
    <t>1217.84</t>
  </si>
  <si>
    <t>1303.62</t>
  </si>
  <si>
    <t>2023-11-06 10:53:19</t>
  </si>
  <si>
    <t>2023-11-05</t>
  </si>
  <si>
    <t>4199456</t>
  </si>
  <si>
    <t>暹罗传统酒店</t>
  </si>
  <si>
    <t>OONO HIROYUKI</t>
  </si>
  <si>
    <t>1872.85</t>
  </si>
  <si>
    <t>2004.76</t>
  </si>
  <si>
    <t>2023-11-05 22:03:26</t>
  </si>
  <si>
    <t>2023-09-01</t>
  </si>
  <si>
    <t>3869269</t>
  </si>
  <si>
    <t>巴厘岛太阳酒店</t>
  </si>
  <si>
    <t>Parker Kane</t>
  </si>
  <si>
    <t>1902.71</t>
  </si>
  <si>
    <t>2050.56</t>
  </si>
  <si>
    <t>2023-09-01 18:44:20</t>
  </si>
  <si>
    <t>印度尼西亚</t>
  </si>
  <si>
    <t>2023-08-22</t>
  </si>
  <si>
    <t>3819569</t>
  </si>
  <si>
    <t>剧院酒店</t>
  </si>
  <si>
    <t>BUECHNER GABRIELE,TROESTER DIETER</t>
  </si>
  <si>
    <t>2396.60</t>
  </si>
  <si>
    <t>2573.39</t>
  </si>
  <si>
    <t>2023-08-22 17:02:55</t>
  </si>
  <si>
    <t>2023-07-19</t>
  </si>
  <si>
    <t>3657001</t>
  </si>
  <si>
    <t>艾斯瑞酒店</t>
  </si>
  <si>
    <t>UVAROVA IRINA</t>
  </si>
  <si>
    <t>3238.21</t>
  </si>
  <si>
    <t>3513.30</t>
  </si>
  <si>
    <t>2023-07-19 17:24:01</t>
  </si>
  <si>
    <t>2023-07-09</t>
  </si>
  <si>
    <t>3613950</t>
  </si>
  <si>
    <t>玛丽蒂姆慕尼黑酒店</t>
  </si>
  <si>
    <t>Ishido Yu,Ishido Yu,Ishido Yu,Ishido Yu,Ishido Yu,Ishido Yu</t>
  </si>
  <si>
    <t>5131.47</t>
  </si>
  <si>
    <t>5545.74</t>
  </si>
  <si>
    <t>2023-07-09 22:25:23</t>
  </si>
  <si>
    <t>德国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</si>
</sst>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14</xdr:col>
      <xdr:colOff>333375</xdr:colOff>
      <xdr:row>99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25125" cy="477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3"/>
  <sheetViews>
    <sheetView topLeftCell="A37" workbookViewId="0">
      <selection activeCell="A3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45341</v>
      </c>
      <c r="G2" s="6">
        <v>45343</v>
      </c>
      <c r="H2" s="4">
        <v>3</v>
      </c>
      <c r="I2" s="4">
        <v>2</v>
      </c>
      <c r="J2" s="4">
        <v>6</v>
      </c>
      <c r="K2" s="4" t="s">
        <v>30</v>
      </c>
      <c r="L2" s="4">
        <v>5545.74</v>
      </c>
      <c r="M2" s="4">
        <v>5545.74</v>
      </c>
      <c r="N2" s="4" t="s">
        <v>31</v>
      </c>
      <c r="O2" s="4" t="s">
        <v>32</v>
      </c>
      <c r="P2" s="4" t="s">
        <v>33</v>
      </c>
      <c r="Q2" s="4">
        <v>0</v>
      </c>
      <c r="R2" s="7">
        <v>45116</v>
      </c>
      <c r="S2" s="6">
        <v>45346</v>
      </c>
      <c r="T2" s="4" t="s">
        <v>34</v>
      </c>
      <c r="U2" s="4">
        <v>5545.74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45335</v>
      </c>
      <c r="G3" s="6">
        <v>45343</v>
      </c>
      <c r="H3" s="4">
        <v>1</v>
      </c>
      <c r="I3" s="4">
        <v>8</v>
      </c>
      <c r="J3" s="4">
        <v>8</v>
      </c>
      <c r="K3" s="4" t="s">
        <v>30</v>
      </c>
      <c r="L3" s="4">
        <v>2423.44</v>
      </c>
      <c r="M3" s="4">
        <v>2423.44</v>
      </c>
      <c r="N3" s="4" t="s">
        <v>40</v>
      </c>
      <c r="O3" s="4" t="s">
        <v>32</v>
      </c>
      <c r="P3" s="4" t="s">
        <v>33</v>
      </c>
      <c r="Q3" s="4">
        <v>0</v>
      </c>
      <c r="R3" s="7">
        <v>45151.0000115741</v>
      </c>
      <c r="S3" s="6">
        <v>45346</v>
      </c>
      <c r="T3" s="4" t="s">
        <v>34</v>
      </c>
      <c r="U3" s="4">
        <v>2423.44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45335</v>
      </c>
      <c r="G4" s="6">
        <v>45343</v>
      </c>
      <c r="H4" s="4">
        <v>1</v>
      </c>
      <c r="I4" s="4">
        <v>8</v>
      </c>
      <c r="J4" s="4">
        <v>8</v>
      </c>
      <c r="K4" s="4" t="s">
        <v>30</v>
      </c>
      <c r="L4" s="4">
        <v>-2423.44</v>
      </c>
      <c r="M4" s="4">
        <v>-2423.44</v>
      </c>
      <c r="N4" s="4" t="s">
        <v>40</v>
      </c>
      <c r="O4" s="4" t="s">
        <v>32</v>
      </c>
      <c r="P4" s="4" t="s">
        <v>33</v>
      </c>
      <c r="Q4" s="4">
        <v>0</v>
      </c>
      <c r="R4" s="7">
        <v>45151.0000115741</v>
      </c>
      <c r="S4" s="6">
        <v>45346</v>
      </c>
      <c r="T4" s="4" t="s">
        <v>34</v>
      </c>
      <c r="U4" s="4">
        <v>-2423.44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45341</v>
      </c>
      <c r="G5" s="6">
        <v>45343</v>
      </c>
      <c r="H5" s="4">
        <v>1</v>
      </c>
      <c r="I5" s="4">
        <v>2</v>
      </c>
      <c r="J5" s="4">
        <v>2</v>
      </c>
      <c r="K5" s="4" t="s">
        <v>30</v>
      </c>
      <c r="L5" s="4">
        <v>1527.68</v>
      </c>
      <c r="M5" s="4">
        <v>1527.68</v>
      </c>
      <c r="N5" s="4" t="s">
        <v>47</v>
      </c>
      <c r="O5" s="4" t="s">
        <v>32</v>
      </c>
      <c r="P5" s="4" t="s">
        <v>33</v>
      </c>
      <c r="Q5" s="4">
        <v>0</v>
      </c>
      <c r="R5" s="7">
        <v>45239</v>
      </c>
      <c r="S5" s="6">
        <v>45346</v>
      </c>
      <c r="T5" s="4" t="s">
        <v>34</v>
      </c>
      <c r="U5" s="4">
        <v>1527.68</v>
      </c>
      <c r="V5" s="4">
        <v>0</v>
      </c>
      <c r="W5" s="4">
        <v>0</v>
      </c>
      <c r="X5" s="4" t="s">
        <v>48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45340</v>
      </c>
      <c r="G6" s="6">
        <v>45343</v>
      </c>
      <c r="H6" s="4">
        <v>1</v>
      </c>
      <c r="I6" s="4">
        <v>3</v>
      </c>
      <c r="J6" s="4">
        <v>3</v>
      </c>
      <c r="K6" s="4" t="s">
        <v>30</v>
      </c>
      <c r="L6" s="4">
        <v>2299.95</v>
      </c>
      <c r="M6" s="4">
        <v>2299.95</v>
      </c>
      <c r="N6" s="4" t="s">
        <v>52</v>
      </c>
      <c r="O6" s="4" t="s">
        <v>32</v>
      </c>
      <c r="P6" s="4" t="s">
        <v>33</v>
      </c>
      <c r="Q6" s="4">
        <v>0</v>
      </c>
      <c r="R6" s="7">
        <v>45239</v>
      </c>
      <c r="S6" s="6">
        <v>45346</v>
      </c>
      <c r="T6" s="4" t="s">
        <v>34</v>
      </c>
      <c r="U6" s="4">
        <v>2299.95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45342</v>
      </c>
      <c r="G7" s="6">
        <v>45343</v>
      </c>
      <c r="H7" s="4">
        <v>1</v>
      </c>
      <c r="I7" s="4">
        <v>1</v>
      </c>
      <c r="J7" s="4">
        <v>1</v>
      </c>
      <c r="K7" s="4" t="s">
        <v>30</v>
      </c>
      <c r="L7" s="4">
        <v>417.17</v>
      </c>
      <c r="M7" s="4">
        <v>417.17</v>
      </c>
      <c r="N7" s="4" t="s">
        <v>58</v>
      </c>
      <c r="O7" s="4" t="s">
        <v>32</v>
      </c>
      <c r="P7" s="4" t="s">
        <v>33</v>
      </c>
      <c r="Q7" s="4">
        <v>0</v>
      </c>
      <c r="R7" s="7">
        <v>45253</v>
      </c>
      <c r="S7" s="6">
        <v>45346</v>
      </c>
      <c r="T7" s="4" t="s">
        <v>34</v>
      </c>
      <c r="U7" s="4">
        <v>417.17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45335</v>
      </c>
      <c r="G8" s="6">
        <v>45343</v>
      </c>
      <c r="H8" s="4">
        <v>1</v>
      </c>
      <c r="I8" s="4">
        <v>8</v>
      </c>
      <c r="J8" s="4">
        <v>8</v>
      </c>
      <c r="K8" s="4" t="s">
        <v>30</v>
      </c>
      <c r="L8" s="4">
        <v>13303.44</v>
      </c>
      <c r="M8" s="4">
        <v>13303.44</v>
      </c>
      <c r="N8" s="4" t="s">
        <v>64</v>
      </c>
      <c r="O8" s="4" t="s">
        <v>32</v>
      </c>
      <c r="P8" s="4" t="s">
        <v>33</v>
      </c>
      <c r="Q8" s="4">
        <v>0</v>
      </c>
      <c r="R8" s="7">
        <v>45303.0000115741</v>
      </c>
      <c r="S8" s="6">
        <v>45346</v>
      </c>
      <c r="T8" s="4" t="s">
        <v>34</v>
      </c>
      <c r="U8" s="4">
        <v>13303.44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61</v>
      </c>
      <c r="B9" s="4" t="s">
        <v>26</v>
      </c>
      <c r="C9" s="4" t="s">
        <v>43</v>
      </c>
      <c r="D9" s="4" t="s">
        <v>62</v>
      </c>
      <c r="E9" s="4" t="s">
        <v>63</v>
      </c>
      <c r="F9" s="6">
        <v>45335</v>
      </c>
      <c r="G9" s="6">
        <v>45343</v>
      </c>
      <c r="H9" s="4">
        <v>1</v>
      </c>
      <c r="I9" s="4">
        <v>8</v>
      </c>
      <c r="J9" s="4">
        <v>8</v>
      </c>
      <c r="K9" s="4" t="s">
        <v>30</v>
      </c>
      <c r="L9" s="4">
        <v>-13303.44</v>
      </c>
      <c r="M9" s="4">
        <v>-13303.44</v>
      </c>
      <c r="N9" s="4" t="s">
        <v>64</v>
      </c>
      <c r="O9" s="4" t="s">
        <v>32</v>
      </c>
      <c r="P9" s="4" t="s">
        <v>33</v>
      </c>
      <c r="Q9" s="4">
        <v>0</v>
      </c>
      <c r="R9" s="7">
        <v>45303.0000115741</v>
      </c>
      <c r="S9" s="6">
        <v>45346</v>
      </c>
      <c r="T9" s="4" t="s">
        <v>34</v>
      </c>
      <c r="U9" s="4">
        <v>-13303.44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45341</v>
      </c>
      <c r="G10" s="6">
        <v>45343</v>
      </c>
      <c r="H10" s="4">
        <v>1</v>
      </c>
      <c r="I10" s="4">
        <v>2</v>
      </c>
      <c r="J10" s="4">
        <v>2</v>
      </c>
      <c r="K10" s="4" t="s">
        <v>30</v>
      </c>
      <c r="L10" s="4">
        <v>690.56</v>
      </c>
      <c r="M10" s="4">
        <v>690.56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45321</v>
      </c>
      <c r="S10" s="6">
        <v>45346</v>
      </c>
      <c r="T10" s="4" t="s">
        <v>34</v>
      </c>
      <c r="U10" s="4">
        <v>690.56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45342</v>
      </c>
      <c r="G11" s="6">
        <v>45343</v>
      </c>
      <c r="H11" s="4">
        <v>1</v>
      </c>
      <c r="I11" s="4">
        <v>1</v>
      </c>
      <c r="J11" s="4">
        <v>1</v>
      </c>
      <c r="K11" s="4" t="s">
        <v>30</v>
      </c>
      <c r="L11" s="4">
        <v>1863.47</v>
      </c>
      <c r="M11" s="4">
        <v>1863.47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45329</v>
      </c>
      <c r="S11" s="6">
        <v>45346</v>
      </c>
      <c r="T11" s="4" t="s">
        <v>34</v>
      </c>
      <c r="U11" s="4">
        <v>1863.47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74</v>
      </c>
      <c r="E12" s="4" t="s">
        <v>69</v>
      </c>
      <c r="F12" s="6">
        <v>45342</v>
      </c>
      <c r="G12" s="6">
        <v>45343</v>
      </c>
      <c r="H12" s="4">
        <v>1</v>
      </c>
      <c r="I12" s="4">
        <v>1</v>
      </c>
      <c r="J12" s="4">
        <v>1</v>
      </c>
      <c r="K12" s="4" t="s">
        <v>30</v>
      </c>
      <c r="L12" s="4">
        <v>1916.49</v>
      </c>
      <c r="M12" s="4">
        <v>1916.49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45330.0000115741</v>
      </c>
      <c r="S12" s="6">
        <v>45346</v>
      </c>
      <c r="T12" s="4" t="s">
        <v>34</v>
      </c>
      <c r="U12" s="4">
        <v>1916.49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45342</v>
      </c>
      <c r="G13" s="6">
        <v>45343</v>
      </c>
      <c r="H13" s="4">
        <v>2</v>
      </c>
      <c r="I13" s="4">
        <v>1</v>
      </c>
      <c r="J13" s="4">
        <v>2</v>
      </c>
      <c r="K13" s="4" t="s">
        <v>30</v>
      </c>
      <c r="L13" s="4">
        <v>1303.62</v>
      </c>
      <c r="M13" s="4">
        <v>1303.62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45236.0000115741</v>
      </c>
      <c r="S13" s="6">
        <v>45346</v>
      </c>
      <c r="T13" s="4" t="s">
        <v>34</v>
      </c>
      <c r="U13" s="4">
        <v>1303.62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45342</v>
      </c>
      <c r="G14" s="6">
        <v>45343</v>
      </c>
      <c r="H14" s="4">
        <v>1</v>
      </c>
      <c r="I14" s="4">
        <v>1</v>
      </c>
      <c r="J14" s="4">
        <v>1</v>
      </c>
      <c r="K14" s="4" t="s">
        <v>30</v>
      </c>
      <c r="L14" s="4">
        <v>1807.74</v>
      </c>
      <c r="M14" s="4">
        <v>1807.74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45332</v>
      </c>
      <c r="S14" s="6">
        <v>45346</v>
      </c>
      <c r="T14" s="4" t="s">
        <v>34</v>
      </c>
      <c r="U14" s="4">
        <v>1807.74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74</v>
      </c>
      <c r="E15" s="4" t="s">
        <v>75</v>
      </c>
      <c r="F15" s="6">
        <v>45342</v>
      </c>
      <c r="G15" s="6">
        <v>45343</v>
      </c>
      <c r="H15" s="4">
        <v>1</v>
      </c>
      <c r="I15" s="4">
        <v>1</v>
      </c>
      <c r="J15" s="4">
        <v>1</v>
      </c>
      <c r="K15" s="4" t="s">
        <v>30</v>
      </c>
      <c r="L15" s="4">
        <v>1807.74</v>
      </c>
      <c r="M15" s="4">
        <v>1807.74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45332.0000115741</v>
      </c>
      <c r="S15" s="6">
        <v>45346</v>
      </c>
      <c r="T15" s="4" t="s">
        <v>34</v>
      </c>
      <c r="U15" s="4">
        <v>1807.74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74</v>
      </c>
      <c r="E16" s="4" t="s">
        <v>98</v>
      </c>
      <c r="F16" s="6">
        <v>45342</v>
      </c>
      <c r="G16" s="6">
        <v>45343</v>
      </c>
      <c r="H16" s="4">
        <v>1</v>
      </c>
      <c r="I16" s="4">
        <v>1</v>
      </c>
      <c r="J16" s="4">
        <v>1</v>
      </c>
      <c r="K16" s="4" t="s">
        <v>30</v>
      </c>
      <c r="L16" s="4">
        <v>2089.07</v>
      </c>
      <c r="M16" s="4">
        <v>2089.07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45333.0000115741</v>
      </c>
      <c r="S16" s="6">
        <v>45346</v>
      </c>
      <c r="T16" s="4" t="s">
        <v>34</v>
      </c>
      <c r="U16" s="4">
        <v>2089.07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74</v>
      </c>
      <c r="E17" s="4" t="s">
        <v>75</v>
      </c>
      <c r="F17" s="6">
        <v>45342</v>
      </c>
      <c r="G17" s="6">
        <v>45343</v>
      </c>
      <c r="H17" s="4">
        <v>1</v>
      </c>
      <c r="I17" s="4">
        <v>1</v>
      </c>
      <c r="J17" s="4">
        <v>1</v>
      </c>
      <c r="K17" s="4" t="s">
        <v>30</v>
      </c>
      <c r="L17" s="4">
        <v>1861.52</v>
      </c>
      <c r="M17" s="4">
        <v>1861.52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45334.0000115741</v>
      </c>
      <c r="S17" s="6">
        <v>45346</v>
      </c>
      <c r="T17" s="4" t="s">
        <v>34</v>
      </c>
      <c r="U17" s="4">
        <v>1861.52</v>
      </c>
      <c r="V17" s="4">
        <v>0</v>
      </c>
      <c r="W17" s="4">
        <v>1802.46</v>
      </c>
      <c r="X17" s="4" t="s">
        <v>104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45341</v>
      </c>
      <c r="G18" s="6">
        <v>45343</v>
      </c>
      <c r="H18" s="4">
        <v>1</v>
      </c>
      <c r="I18" s="4">
        <v>2</v>
      </c>
      <c r="J18" s="4">
        <v>2</v>
      </c>
      <c r="K18" s="4" t="s">
        <v>30</v>
      </c>
      <c r="L18" s="4">
        <v>6002.86</v>
      </c>
      <c r="M18" s="4">
        <v>6002.86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45250.0000115741</v>
      </c>
      <c r="S18" s="6">
        <v>45346</v>
      </c>
      <c r="T18" s="4" t="s">
        <v>34</v>
      </c>
      <c r="U18" s="4">
        <v>6002.86</v>
      </c>
      <c r="V18" s="4">
        <v>0</v>
      </c>
      <c r="W18" s="4">
        <v>0</v>
      </c>
      <c r="X18" s="4" t="s">
        <v>110</v>
      </c>
      <c r="Y18" s="4" t="s">
        <v>42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74</v>
      </c>
      <c r="E19" s="4" t="s">
        <v>75</v>
      </c>
      <c r="F19" s="6">
        <v>45342</v>
      </c>
      <c r="G19" s="6">
        <v>45343</v>
      </c>
      <c r="H19" s="4">
        <v>1</v>
      </c>
      <c r="I19" s="4">
        <v>1</v>
      </c>
      <c r="J19" s="4">
        <v>1</v>
      </c>
      <c r="K19" s="4" t="s">
        <v>30</v>
      </c>
      <c r="L19" s="4">
        <v>1935.48</v>
      </c>
      <c r="M19" s="4">
        <v>1935.48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45337</v>
      </c>
      <c r="S19" s="6">
        <v>45346</v>
      </c>
      <c r="T19" s="4" t="s">
        <v>34</v>
      </c>
      <c r="U19" s="4">
        <v>1935.48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74</v>
      </c>
      <c r="E20" s="4" t="s">
        <v>75</v>
      </c>
      <c r="F20" s="6">
        <v>45342</v>
      </c>
      <c r="G20" s="6">
        <v>45343</v>
      </c>
      <c r="H20" s="4">
        <v>1</v>
      </c>
      <c r="I20" s="4">
        <v>1</v>
      </c>
      <c r="J20" s="4">
        <v>1</v>
      </c>
      <c r="K20" s="4" t="s">
        <v>30</v>
      </c>
      <c r="L20" s="4">
        <v>1935.48</v>
      </c>
      <c r="M20" s="4">
        <v>1935.48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45337.0000115741</v>
      </c>
      <c r="S20" s="6">
        <v>45346</v>
      </c>
      <c r="T20" s="4" t="s">
        <v>34</v>
      </c>
      <c r="U20" s="4">
        <v>1935.48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68</v>
      </c>
      <c r="E21" s="4" t="s">
        <v>120</v>
      </c>
      <c r="F21" s="6">
        <v>45342</v>
      </c>
      <c r="G21" s="6">
        <v>45343</v>
      </c>
      <c r="H21" s="4">
        <v>2</v>
      </c>
      <c r="I21" s="4">
        <v>1</v>
      </c>
      <c r="J21" s="4">
        <v>2</v>
      </c>
      <c r="K21" s="4" t="s">
        <v>30</v>
      </c>
      <c r="L21" s="4">
        <v>701.9</v>
      </c>
      <c r="M21" s="4">
        <v>701.9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45339</v>
      </c>
      <c r="S21" s="6">
        <v>45346</v>
      </c>
      <c r="T21" s="4" t="s">
        <v>34</v>
      </c>
      <c r="U21" s="4">
        <v>701.9</v>
      </c>
      <c r="V21" s="4">
        <v>0</v>
      </c>
      <c r="W21" s="4">
        <v>0</v>
      </c>
      <c r="X21" s="4" t="s">
        <v>122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45338</v>
      </c>
      <c r="G22" s="6">
        <v>45344</v>
      </c>
      <c r="H22" s="4">
        <v>1</v>
      </c>
      <c r="I22" s="4">
        <v>6</v>
      </c>
      <c r="J22" s="4">
        <v>6</v>
      </c>
      <c r="K22" s="4" t="s">
        <v>30</v>
      </c>
      <c r="L22" s="4">
        <v>3513.3</v>
      </c>
      <c r="M22" s="4">
        <v>3513.3</v>
      </c>
      <c r="N22" s="4" t="s">
        <v>127</v>
      </c>
      <c r="O22" s="4" t="s">
        <v>128</v>
      </c>
      <c r="P22" s="4" t="s">
        <v>33</v>
      </c>
      <c r="Q22" s="4">
        <v>0</v>
      </c>
      <c r="R22" s="7">
        <v>45126</v>
      </c>
      <c r="S22" s="6">
        <v>45347</v>
      </c>
      <c r="T22" s="4" t="s">
        <v>34</v>
      </c>
      <c r="U22" s="4">
        <v>3513.3</v>
      </c>
      <c r="V22" s="4">
        <v>0</v>
      </c>
      <c r="W22" s="4">
        <v>0</v>
      </c>
      <c r="X22" s="4" t="s">
        <v>129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45336</v>
      </c>
      <c r="G23" s="6">
        <v>45344</v>
      </c>
      <c r="H23" s="4">
        <v>1</v>
      </c>
      <c r="I23" s="4">
        <v>8</v>
      </c>
      <c r="J23" s="4">
        <v>8</v>
      </c>
      <c r="K23" s="4" t="s">
        <v>30</v>
      </c>
      <c r="L23" s="4">
        <v>2050.56</v>
      </c>
      <c r="M23" s="4">
        <v>2050.56</v>
      </c>
      <c r="N23" s="4" t="s">
        <v>134</v>
      </c>
      <c r="O23" s="4" t="s">
        <v>128</v>
      </c>
      <c r="P23" s="4" t="s">
        <v>33</v>
      </c>
      <c r="Q23" s="4">
        <v>0</v>
      </c>
      <c r="R23" s="7">
        <v>45170</v>
      </c>
      <c r="S23" s="6">
        <v>45347</v>
      </c>
      <c r="T23" s="4" t="s">
        <v>34</v>
      </c>
      <c r="U23" s="4">
        <v>2050.56</v>
      </c>
      <c r="V23" s="4">
        <v>0</v>
      </c>
      <c r="W23" s="4">
        <v>0</v>
      </c>
      <c r="X23" s="4" t="s">
        <v>135</v>
      </c>
      <c r="Y23" s="4" t="s">
        <v>136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45340</v>
      </c>
      <c r="G24" s="6">
        <v>45344</v>
      </c>
      <c r="H24" s="4">
        <v>1</v>
      </c>
      <c r="I24" s="4">
        <v>4</v>
      </c>
      <c r="J24" s="4">
        <v>4</v>
      </c>
      <c r="K24" s="4" t="s">
        <v>30</v>
      </c>
      <c r="L24" s="4">
        <v>2798.68</v>
      </c>
      <c r="M24" s="4">
        <v>2798.68</v>
      </c>
      <c r="N24" s="4" t="s">
        <v>140</v>
      </c>
      <c r="O24" s="4" t="s">
        <v>128</v>
      </c>
      <c r="P24" s="4" t="s">
        <v>33</v>
      </c>
      <c r="Q24" s="4">
        <v>0</v>
      </c>
      <c r="R24" s="7">
        <v>45180.0000115741</v>
      </c>
      <c r="S24" s="6">
        <v>45347</v>
      </c>
      <c r="T24" s="4" t="s">
        <v>34</v>
      </c>
      <c r="U24" s="4">
        <v>2798.68</v>
      </c>
      <c r="V24" s="4">
        <v>0</v>
      </c>
      <c r="W24" s="4">
        <v>0</v>
      </c>
      <c r="X24" s="4" t="s">
        <v>141</v>
      </c>
      <c r="Y24" s="4" t="s">
        <v>142</v>
      </c>
    </row>
    <row r="25" s="4" customFormat="1" spans="1:25">
      <c r="A25" s="4" t="s">
        <v>137</v>
      </c>
      <c r="B25" s="4" t="s">
        <v>26</v>
      </c>
      <c r="C25" s="4" t="s">
        <v>43</v>
      </c>
      <c r="D25" s="4" t="s">
        <v>138</v>
      </c>
      <c r="E25" s="4" t="s">
        <v>139</v>
      </c>
      <c r="F25" s="6">
        <v>45340</v>
      </c>
      <c r="G25" s="6">
        <v>45344</v>
      </c>
      <c r="H25" s="4">
        <v>1</v>
      </c>
      <c r="I25" s="4">
        <v>4</v>
      </c>
      <c r="J25" s="4">
        <v>4</v>
      </c>
      <c r="K25" s="4" t="s">
        <v>30</v>
      </c>
      <c r="L25" s="4">
        <v>-2798.68</v>
      </c>
      <c r="M25" s="4">
        <v>-2798.68</v>
      </c>
      <c r="N25" s="4" t="s">
        <v>140</v>
      </c>
      <c r="O25" s="4" t="s">
        <v>128</v>
      </c>
      <c r="P25" s="4" t="s">
        <v>33</v>
      </c>
      <c r="Q25" s="4">
        <v>0</v>
      </c>
      <c r="R25" s="7">
        <v>45180.0000115741</v>
      </c>
      <c r="S25" s="6">
        <v>45347</v>
      </c>
      <c r="T25" s="4" t="s">
        <v>34</v>
      </c>
      <c r="U25" s="4">
        <v>-2798.68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45343</v>
      </c>
      <c r="G26" s="6">
        <v>45344</v>
      </c>
      <c r="H26" s="4">
        <v>1</v>
      </c>
      <c r="I26" s="4">
        <v>1</v>
      </c>
      <c r="J26" s="4">
        <v>1</v>
      </c>
      <c r="K26" s="4" t="s">
        <v>30</v>
      </c>
      <c r="L26" s="4">
        <v>154.22</v>
      </c>
      <c r="M26" s="4">
        <v>154.22</v>
      </c>
      <c r="N26" s="4" t="s">
        <v>146</v>
      </c>
      <c r="O26" s="4" t="s">
        <v>128</v>
      </c>
      <c r="P26" s="4" t="s">
        <v>33</v>
      </c>
      <c r="Q26" s="4">
        <v>0</v>
      </c>
      <c r="R26" s="7">
        <v>45236.0000115741</v>
      </c>
      <c r="S26" s="6">
        <v>45347</v>
      </c>
      <c r="T26" s="4" t="s">
        <v>34</v>
      </c>
      <c r="U26" s="4">
        <v>154.22</v>
      </c>
      <c r="V26" s="4">
        <v>0</v>
      </c>
      <c r="W26" s="4">
        <v>0</v>
      </c>
      <c r="X26" s="4" t="s">
        <v>147</v>
      </c>
      <c r="Y26" s="4" t="s">
        <v>42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45343</v>
      </c>
      <c r="G27" s="6">
        <v>45344</v>
      </c>
      <c r="H27" s="4">
        <v>1</v>
      </c>
      <c r="I27" s="4">
        <v>1</v>
      </c>
      <c r="J27" s="4">
        <v>1</v>
      </c>
      <c r="K27" s="4" t="s">
        <v>30</v>
      </c>
      <c r="L27" s="4">
        <v>154.22</v>
      </c>
      <c r="M27" s="4">
        <v>154.22</v>
      </c>
      <c r="N27" s="4" t="s">
        <v>149</v>
      </c>
      <c r="O27" s="4" t="s">
        <v>128</v>
      </c>
      <c r="P27" s="4" t="s">
        <v>33</v>
      </c>
      <c r="Q27" s="4">
        <v>0</v>
      </c>
      <c r="R27" s="7">
        <v>45236.0000115741</v>
      </c>
      <c r="S27" s="6">
        <v>45347</v>
      </c>
      <c r="T27" s="4" t="s">
        <v>34</v>
      </c>
      <c r="U27" s="4">
        <v>154.22</v>
      </c>
      <c r="V27" s="4">
        <v>0</v>
      </c>
      <c r="W27" s="4">
        <v>0</v>
      </c>
      <c r="X27" s="4" t="s">
        <v>150</v>
      </c>
      <c r="Y27" s="4" t="s">
        <v>42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45342</v>
      </c>
      <c r="G28" s="6">
        <v>45344</v>
      </c>
      <c r="H28" s="4">
        <v>1</v>
      </c>
      <c r="I28" s="4">
        <v>2</v>
      </c>
      <c r="J28" s="4">
        <v>2</v>
      </c>
      <c r="K28" s="4" t="s">
        <v>30</v>
      </c>
      <c r="L28" s="4">
        <v>1690.3</v>
      </c>
      <c r="M28" s="4">
        <v>1690.3</v>
      </c>
      <c r="N28" s="4" t="s">
        <v>154</v>
      </c>
      <c r="O28" s="4" t="s">
        <v>128</v>
      </c>
      <c r="P28" s="4" t="s">
        <v>33</v>
      </c>
      <c r="Q28" s="4">
        <v>0</v>
      </c>
      <c r="R28" s="7">
        <v>45241</v>
      </c>
      <c r="S28" s="6">
        <v>45347</v>
      </c>
      <c r="T28" s="4" t="s">
        <v>34</v>
      </c>
      <c r="U28" s="4">
        <v>1690.3</v>
      </c>
      <c r="V28" s="4">
        <v>0</v>
      </c>
      <c r="W28" s="4">
        <v>0</v>
      </c>
      <c r="X28" s="4" t="s">
        <v>155</v>
      </c>
      <c r="Y28" s="4" t="s">
        <v>42</v>
      </c>
    </row>
    <row r="29" s="4" customFormat="1" spans="1:25">
      <c r="A29" s="4" t="s">
        <v>143</v>
      </c>
      <c r="B29" s="4" t="s">
        <v>26</v>
      </c>
      <c r="C29" s="4" t="s">
        <v>43</v>
      </c>
      <c r="D29" s="4" t="s">
        <v>144</v>
      </c>
      <c r="E29" s="4" t="s">
        <v>145</v>
      </c>
      <c r="F29" s="6">
        <v>45343</v>
      </c>
      <c r="G29" s="6">
        <v>45344</v>
      </c>
      <c r="H29" s="4">
        <v>1</v>
      </c>
      <c r="I29" s="4">
        <v>1</v>
      </c>
      <c r="J29" s="4">
        <v>1</v>
      </c>
      <c r="K29" s="4" t="s">
        <v>30</v>
      </c>
      <c r="L29" s="4">
        <v>-154.22</v>
      </c>
      <c r="M29" s="4">
        <v>-154.22</v>
      </c>
      <c r="N29" s="4" t="s">
        <v>146</v>
      </c>
      <c r="O29" s="4" t="s">
        <v>128</v>
      </c>
      <c r="P29" s="4" t="s">
        <v>33</v>
      </c>
      <c r="Q29" s="4">
        <v>0</v>
      </c>
      <c r="R29" s="7">
        <v>45236.0000115741</v>
      </c>
      <c r="S29" s="6">
        <v>45347</v>
      </c>
      <c r="T29" s="4" t="s">
        <v>34</v>
      </c>
      <c r="U29" s="4">
        <v>-154.22</v>
      </c>
      <c r="V29" s="4">
        <v>0</v>
      </c>
      <c r="W29" s="4">
        <v>0</v>
      </c>
      <c r="X29" s="4" t="s">
        <v>147</v>
      </c>
      <c r="Y29" s="4" t="s">
        <v>42</v>
      </c>
    </row>
    <row r="30" s="4" customFormat="1" spans="1:25">
      <c r="A30" s="4" t="s">
        <v>148</v>
      </c>
      <c r="B30" s="4" t="s">
        <v>26</v>
      </c>
      <c r="C30" s="4" t="s">
        <v>43</v>
      </c>
      <c r="D30" s="4" t="s">
        <v>144</v>
      </c>
      <c r="E30" s="4" t="s">
        <v>145</v>
      </c>
      <c r="F30" s="6">
        <v>45343</v>
      </c>
      <c r="G30" s="6">
        <v>45344</v>
      </c>
      <c r="H30" s="4">
        <v>1</v>
      </c>
      <c r="I30" s="4">
        <v>1</v>
      </c>
      <c r="J30" s="4">
        <v>1</v>
      </c>
      <c r="K30" s="4" t="s">
        <v>30</v>
      </c>
      <c r="L30" s="4">
        <v>-154.22</v>
      </c>
      <c r="M30" s="4">
        <v>-154.22</v>
      </c>
      <c r="N30" s="4" t="s">
        <v>149</v>
      </c>
      <c r="O30" s="4" t="s">
        <v>128</v>
      </c>
      <c r="P30" s="4" t="s">
        <v>33</v>
      </c>
      <c r="Q30" s="4">
        <v>0</v>
      </c>
      <c r="R30" s="7">
        <v>45236.0000115741</v>
      </c>
      <c r="S30" s="6">
        <v>45347</v>
      </c>
      <c r="T30" s="4" t="s">
        <v>34</v>
      </c>
      <c r="U30" s="4">
        <v>-154.22</v>
      </c>
      <c r="V30" s="4">
        <v>0</v>
      </c>
      <c r="W30" s="4">
        <v>0</v>
      </c>
      <c r="X30" s="4" t="s">
        <v>150</v>
      </c>
      <c r="Y30" s="4" t="s">
        <v>42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45341</v>
      </c>
      <c r="G31" s="6">
        <v>45344</v>
      </c>
      <c r="H31" s="4">
        <v>3</v>
      </c>
      <c r="I31" s="4">
        <v>3</v>
      </c>
      <c r="J31" s="4">
        <v>9</v>
      </c>
      <c r="K31" s="4" t="s">
        <v>30</v>
      </c>
      <c r="L31" s="4">
        <v>14940.72</v>
      </c>
      <c r="M31" s="4">
        <v>14940.72</v>
      </c>
      <c r="N31" s="4" t="s">
        <v>159</v>
      </c>
      <c r="O31" s="4" t="s">
        <v>128</v>
      </c>
      <c r="P31" s="4" t="s">
        <v>33</v>
      </c>
      <c r="Q31" s="4">
        <v>0</v>
      </c>
      <c r="R31" s="7">
        <v>45247.0000115741</v>
      </c>
      <c r="S31" s="6">
        <v>45347</v>
      </c>
      <c r="T31" s="4" t="s">
        <v>34</v>
      </c>
      <c r="U31" s="4">
        <v>14940.72</v>
      </c>
      <c r="V31" s="4">
        <v>0</v>
      </c>
      <c r="W31" s="4">
        <v>0</v>
      </c>
      <c r="X31" s="4" t="s">
        <v>160</v>
      </c>
      <c r="Y31" s="4" t="s">
        <v>42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162</v>
      </c>
      <c r="E32" s="4" t="s">
        <v>163</v>
      </c>
      <c r="F32" s="6">
        <v>45341</v>
      </c>
      <c r="G32" s="6">
        <v>45344</v>
      </c>
      <c r="H32" s="4">
        <v>1</v>
      </c>
      <c r="I32" s="4">
        <v>3</v>
      </c>
      <c r="J32" s="4">
        <v>3</v>
      </c>
      <c r="K32" s="4" t="s">
        <v>30</v>
      </c>
      <c r="L32" s="4">
        <v>4038.6</v>
      </c>
      <c r="M32" s="4">
        <v>4038.6</v>
      </c>
      <c r="N32" s="4" t="s">
        <v>164</v>
      </c>
      <c r="O32" s="4" t="s">
        <v>128</v>
      </c>
      <c r="P32" s="4" t="s">
        <v>33</v>
      </c>
      <c r="Q32" s="4">
        <v>0</v>
      </c>
      <c r="R32" s="7">
        <v>45249.0000115741</v>
      </c>
      <c r="S32" s="6">
        <v>45347</v>
      </c>
      <c r="T32" s="4" t="s">
        <v>34</v>
      </c>
      <c r="U32" s="4">
        <v>4038.6</v>
      </c>
      <c r="V32" s="4">
        <v>0</v>
      </c>
      <c r="W32" s="4">
        <v>0</v>
      </c>
      <c r="X32" s="4" t="s">
        <v>165</v>
      </c>
      <c r="Y32" s="4" t="s">
        <v>166</v>
      </c>
    </row>
    <row r="33" s="4" customFormat="1" spans="1:25">
      <c r="A33" s="4" t="s">
        <v>167</v>
      </c>
      <c r="B33" s="4" t="s">
        <v>26</v>
      </c>
      <c r="C33" s="4" t="s">
        <v>27</v>
      </c>
      <c r="D33" s="4" t="s">
        <v>168</v>
      </c>
      <c r="E33" s="4" t="s">
        <v>169</v>
      </c>
      <c r="F33" s="6">
        <v>45340</v>
      </c>
      <c r="G33" s="6">
        <v>45344</v>
      </c>
      <c r="H33" s="4">
        <v>1</v>
      </c>
      <c r="I33" s="4">
        <v>4</v>
      </c>
      <c r="J33" s="4">
        <v>4</v>
      </c>
      <c r="K33" s="4" t="s">
        <v>30</v>
      </c>
      <c r="L33" s="4">
        <v>5029.86</v>
      </c>
      <c r="M33" s="4">
        <v>5029.86</v>
      </c>
      <c r="N33" s="4" t="s">
        <v>170</v>
      </c>
      <c r="O33" s="4" t="s">
        <v>128</v>
      </c>
      <c r="P33" s="4" t="s">
        <v>33</v>
      </c>
      <c r="Q33" s="4">
        <v>0</v>
      </c>
      <c r="R33" s="7">
        <v>45253.0000115741</v>
      </c>
      <c r="S33" s="6">
        <v>45347</v>
      </c>
      <c r="T33" s="4" t="s">
        <v>34</v>
      </c>
      <c r="U33" s="4">
        <v>5029.86</v>
      </c>
      <c r="V33" s="4">
        <v>0</v>
      </c>
      <c r="W33" s="4">
        <v>0</v>
      </c>
      <c r="X33" s="4" t="s">
        <v>171</v>
      </c>
      <c r="Y33" s="4" t="s">
        <v>42</v>
      </c>
    </row>
    <row r="34" s="4" customFormat="1" spans="1:25">
      <c r="A34" s="4" t="s">
        <v>167</v>
      </c>
      <c r="B34" s="4" t="s">
        <v>26</v>
      </c>
      <c r="C34" s="4" t="s">
        <v>43</v>
      </c>
      <c r="D34" s="4" t="s">
        <v>168</v>
      </c>
      <c r="E34" s="4" t="s">
        <v>169</v>
      </c>
      <c r="F34" s="6">
        <v>45340</v>
      </c>
      <c r="G34" s="6">
        <v>45344</v>
      </c>
      <c r="H34" s="4">
        <v>1</v>
      </c>
      <c r="I34" s="4">
        <v>4</v>
      </c>
      <c r="J34" s="4">
        <v>4</v>
      </c>
      <c r="K34" s="4" t="s">
        <v>30</v>
      </c>
      <c r="L34" s="4">
        <v>-5029.86</v>
      </c>
      <c r="M34" s="4">
        <v>-5029.86</v>
      </c>
      <c r="N34" s="4" t="s">
        <v>170</v>
      </c>
      <c r="O34" s="4" t="s">
        <v>128</v>
      </c>
      <c r="P34" s="4" t="s">
        <v>33</v>
      </c>
      <c r="Q34" s="4">
        <v>0</v>
      </c>
      <c r="R34" s="7">
        <v>45253.0000115741</v>
      </c>
      <c r="S34" s="6">
        <v>45347</v>
      </c>
      <c r="T34" s="4" t="s">
        <v>34</v>
      </c>
      <c r="U34" s="4">
        <v>-5029.86</v>
      </c>
      <c r="V34" s="4">
        <v>0</v>
      </c>
      <c r="W34" s="4">
        <v>0</v>
      </c>
      <c r="X34" s="4" t="s">
        <v>171</v>
      </c>
      <c r="Y34" s="4" t="s">
        <v>42</v>
      </c>
    </row>
    <row r="35" s="4" customFormat="1" spans="1:25">
      <c r="A35" s="4" t="s">
        <v>156</v>
      </c>
      <c r="B35" s="4" t="s">
        <v>26</v>
      </c>
      <c r="C35" s="4" t="s">
        <v>43</v>
      </c>
      <c r="D35" s="4" t="s">
        <v>157</v>
      </c>
      <c r="E35" s="4" t="s">
        <v>158</v>
      </c>
      <c r="F35" s="6">
        <v>45341</v>
      </c>
      <c r="G35" s="6">
        <v>45344</v>
      </c>
      <c r="H35" s="4">
        <v>3</v>
      </c>
      <c r="I35" s="4">
        <v>3</v>
      </c>
      <c r="J35" s="4">
        <v>9</v>
      </c>
      <c r="K35" s="4" t="s">
        <v>30</v>
      </c>
      <c r="L35" s="4">
        <v>-14940.72</v>
      </c>
      <c r="M35" s="4">
        <v>-14940.72</v>
      </c>
      <c r="N35" s="4" t="s">
        <v>159</v>
      </c>
      <c r="O35" s="4" t="s">
        <v>128</v>
      </c>
      <c r="P35" s="4" t="s">
        <v>33</v>
      </c>
      <c r="Q35" s="4">
        <v>0</v>
      </c>
      <c r="R35" s="7">
        <v>45247.0000115741</v>
      </c>
      <c r="S35" s="6">
        <v>45347</v>
      </c>
      <c r="T35" s="4" t="s">
        <v>34</v>
      </c>
      <c r="U35" s="4">
        <v>-14940.72</v>
      </c>
      <c r="V35" s="4">
        <v>0</v>
      </c>
      <c r="W35" s="4">
        <v>0</v>
      </c>
      <c r="X35" s="4" t="s">
        <v>160</v>
      </c>
      <c r="Y35" s="4" t="s">
        <v>42</v>
      </c>
    </row>
    <row r="36" s="4" customFormat="1" spans="1:25">
      <c r="A36" s="4" t="s">
        <v>151</v>
      </c>
      <c r="B36" s="4" t="s">
        <v>26</v>
      </c>
      <c r="C36" s="4" t="s">
        <v>43</v>
      </c>
      <c r="D36" s="4" t="s">
        <v>152</v>
      </c>
      <c r="E36" s="4" t="s">
        <v>153</v>
      </c>
      <c r="F36" s="6">
        <v>45342</v>
      </c>
      <c r="G36" s="6">
        <v>45344</v>
      </c>
      <c r="H36" s="4">
        <v>1</v>
      </c>
      <c r="I36" s="4">
        <v>2</v>
      </c>
      <c r="J36" s="4">
        <v>2</v>
      </c>
      <c r="K36" s="4" t="s">
        <v>30</v>
      </c>
      <c r="L36" s="4">
        <v>-1690.3</v>
      </c>
      <c r="M36" s="4">
        <v>-1690.3</v>
      </c>
      <c r="N36" s="4" t="s">
        <v>154</v>
      </c>
      <c r="O36" s="4" t="s">
        <v>128</v>
      </c>
      <c r="P36" s="4" t="s">
        <v>33</v>
      </c>
      <c r="Q36" s="4">
        <v>0</v>
      </c>
      <c r="R36" s="7">
        <v>45241</v>
      </c>
      <c r="S36" s="6">
        <v>45347</v>
      </c>
      <c r="T36" s="4" t="s">
        <v>34</v>
      </c>
      <c r="U36" s="4">
        <v>-1690.3</v>
      </c>
      <c r="V36" s="4">
        <v>0</v>
      </c>
      <c r="W36" s="4">
        <v>0</v>
      </c>
      <c r="X36" s="4" t="s">
        <v>155</v>
      </c>
      <c r="Y36" s="4" t="s">
        <v>42</v>
      </c>
    </row>
    <row r="37" s="4" customFormat="1" spans="1:25">
      <c r="A37" s="4" t="s">
        <v>172</v>
      </c>
      <c r="B37" s="4" t="s">
        <v>26</v>
      </c>
      <c r="C37" s="4" t="s">
        <v>27</v>
      </c>
      <c r="D37" s="4" t="s">
        <v>173</v>
      </c>
      <c r="E37" s="4" t="s">
        <v>174</v>
      </c>
      <c r="F37" s="6">
        <v>45338</v>
      </c>
      <c r="G37" s="6">
        <v>45344</v>
      </c>
      <c r="H37" s="4">
        <v>1</v>
      </c>
      <c r="I37" s="4">
        <v>6</v>
      </c>
      <c r="J37" s="4">
        <v>6</v>
      </c>
      <c r="K37" s="4" t="s">
        <v>30</v>
      </c>
      <c r="L37" s="4">
        <v>6386.58</v>
      </c>
      <c r="M37" s="4">
        <v>6386.58</v>
      </c>
      <c r="N37" s="4" t="s">
        <v>175</v>
      </c>
      <c r="O37" s="4" t="s">
        <v>128</v>
      </c>
      <c r="P37" s="4" t="s">
        <v>33</v>
      </c>
      <c r="Q37" s="4">
        <v>0</v>
      </c>
      <c r="R37" s="7">
        <v>45310</v>
      </c>
      <c r="S37" s="6">
        <v>45347</v>
      </c>
      <c r="T37" s="4" t="s">
        <v>34</v>
      </c>
      <c r="U37" s="4">
        <v>6386.58</v>
      </c>
      <c r="V37" s="4">
        <v>0</v>
      </c>
      <c r="W37" s="4">
        <v>0</v>
      </c>
      <c r="X37" s="4" t="s">
        <v>176</v>
      </c>
      <c r="Y37" s="4" t="s">
        <v>177</v>
      </c>
    </row>
    <row r="38" s="4" customFormat="1" spans="1:25">
      <c r="A38" s="4" t="s">
        <v>178</v>
      </c>
      <c r="B38" s="4" t="s">
        <v>26</v>
      </c>
      <c r="C38" s="4" t="s">
        <v>27</v>
      </c>
      <c r="D38" s="4" t="s">
        <v>173</v>
      </c>
      <c r="E38" s="4" t="s">
        <v>179</v>
      </c>
      <c r="F38" s="6">
        <v>45338</v>
      </c>
      <c r="G38" s="6">
        <v>45344</v>
      </c>
      <c r="H38" s="4">
        <v>1</v>
      </c>
      <c r="I38" s="4">
        <v>6</v>
      </c>
      <c r="J38" s="4">
        <v>6</v>
      </c>
      <c r="K38" s="4" t="s">
        <v>30</v>
      </c>
      <c r="L38" s="4">
        <v>6408.27</v>
      </c>
      <c r="M38" s="4">
        <v>6408.27</v>
      </c>
      <c r="N38" s="4" t="s">
        <v>180</v>
      </c>
      <c r="O38" s="4" t="s">
        <v>128</v>
      </c>
      <c r="P38" s="4" t="s">
        <v>33</v>
      </c>
      <c r="Q38" s="4">
        <v>0</v>
      </c>
      <c r="R38" s="7">
        <v>45310.0000115741</v>
      </c>
      <c r="S38" s="6">
        <v>45347</v>
      </c>
      <c r="T38" s="4" t="s">
        <v>34</v>
      </c>
      <c r="U38" s="4">
        <v>6408.27</v>
      </c>
      <c r="V38" s="4">
        <v>0</v>
      </c>
      <c r="W38" s="4">
        <v>0</v>
      </c>
      <c r="X38" s="4" t="s">
        <v>181</v>
      </c>
      <c r="Y38" s="4" t="s">
        <v>182</v>
      </c>
    </row>
    <row r="39" s="4" customFormat="1" spans="1:25">
      <c r="A39" s="4" t="s">
        <v>183</v>
      </c>
      <c r="B39" s="4" t="s">
        <v>26</v>
      </c>
      <c r="C39" s="4" t="s">
        <v>27</v>
      </c>
      <c r="D39" s="4" t="s">
        <v>74</v>
      </c>
      <c r="E39" s="4" t="s">
        <v>75</v>
      </c>
      <c r="F39" s="6">
        <v>45343</v>
      </c>
      <c r="G39" s="6">
        <v>45344</v>
      </c>
      <c r="H39" s="4">
        <v>1</v>
      </c>
      <c r="I39" s="4">
        <v>1</v>
      </c>
      <c r="J39" s="4">
        <v>1</v>
      </c>
      <c r="K39" s="4" t="s">
        <v>30</v>
      </c>
      <c r="L39" s="4">
        <v>1863.47</v>
      </c>
      <c r="M39" s="4">
        <v>1863.47</v>
      </c>
      <c r="N39" s="4" t="s">
        <v>184</v>
      </c>
      <c r="O39" s="4" t="s">
        <v>128</v>
      </c>
      <c r="P39" s="4" t="s">
        <v>33</v>
      </c>
      <c r="Q39" s="4">
        <v>0</v>
      </c>
      <c r="R39" s="7">
        <v>45329</v>
      </c>
      <c r="S39" s="6">
        <v>45347</v>
      </c>
      <c r="T39" s="4" t="s">
        <v>34</v>
      </c>
      <c r="U39" s="4">
        <v>1863.47</v>
      </c>
      <c r="V39" s="4">
        <v>0</v>
      </c>
      <c r="W39" s="4">
        <v>0</v>
      </c>
      <c r="X39" s="4" t="s">
        <v>185</v>
      </c>
      <c r="Y39" s="4" t="s">
        <v>186</v>
      </c>
    </row>
    <row r="40" s="4" customFormat="1" spans="1:25">
      <c r="A40" s="4" t="s">
        <v>187</v>
      </c>
      <c r="B40" s="4" t="s">
        <v>26</v>
      </c>
      <c r="C40" s="4" t="s">
        <v>27</v>
      </c>
      <c r="D40" s="4" t="s">
        <v>74</v>
      </c>
      <c r="E40" s="4" t="s">
        <v>75</v>
      </c>
      <c r="F40" s="6">
        <v>45343</v>
      </c>
      <c r="G40" s="6">
        <v>45344</v>
      </c>
      <c r="H40" s="4">
        <v>1</v>
      </c>
      <c r="I40" s="4">
        <v>1</v>
      </c>
      <c r="J40" s="4">
        <v>1</v>
      </c>
      <c r="K40" s="4" t="s">
        <v>30</v>
      </c>
      <c r="L40" s="4">
        <v>1862.26</v>
      </c>
      <c r="M40" s="4">
        <v>1862.26</v>
      </c>
      <c r="N40" s="4" t="s">
        <v>188</v>
      </c>
      <c r="O40" s="4" t="s">
        <v>128</v>
      </c>
      <c r="P40" s="4" t="s">
        <v>33</v>
      </c>
      <c r="Q40" s="4">
        <v>0</v>
      </c>
      <c r="R40" s="7">
        <v>45330.0000115741</v>
      </c>
      <c r="S40" s="6">
        <v>45347</v>
      </c>
      <c r="T40" s="4" t="s">
        <v>34</v>
      </c>
      <c r="U40" s="4">
        <v>1862.26</v>
      </c>
      <c r="V40" s="4">
        <v>0</v>
      </c>
      <c r="W40" s="4">
        <v>0</v>
      </c>
      <c r="X40" s="4" t="s">
        <v>189</v>
      </c>
      <c r="Y40" s="4" t="s">
        <v>190</v>
      </c>
    </row>
    <row r="41" s="4" customFormat="1" spans="1:25">
      <c r="A41" s="4" t="s">
        <v>191</v>
      </c>
      <c r="B41" s="4" t="s">
        <v>26</v>
      </c>
      <c r="C41" s="4" t="s">
        <v>27</v>
      </c>
      <c r="D41" s="4" t="s">
        <v>74</v>
      </c>
      <c r="E41" s="4" t="s">
        <v>75</v>
      </c>
      <c r="F41" s="6">
        <v>45343</v>
      </c>
      <c r="G41" s="6">
        <v>45344</v>
      </c>
      <c r="H41" s="4">
        <v>1</v>
      </c>
      <c r="I41" s="4">
        <v>1</v>
      </c>
      <c r="J41" s="4">
        <v>1</v>
      </c>
      <c r="K41" s="4" t="s">
        <v>30</v>
      </c>
      <c r="L41" s="4">
        <v>1807.35</v>
      </c>
      <c r="M41" s="4">
        <v>1807.35</v>
      </c>
      <c r="N41" s="4" t="s">
        <v>192</v>
      </c>
      <c r="O41" s="4" t="s">
        <v>128</v>
      </c>
      <c r="P41" s="4" t="s">
        <v>33</v>
      </c>
      <c r="Q41" s="4">
        <v>0</v>
      </c>
      <c r="R41" s="7">
        <v>45335.0000115741</v>
      </c>
      <c r="S41" s="6">
        <v>45347</v>
      </c>
      <c r="T41" s="4" t="s">
        <v>34</v>
      </c>
      <c r="U41" s="4">
        <v>1807.35</v>
      </c>
      <c r="V41" s="4">
        <v>0</v>
      </c>
      <c r="W41" s="4">
        <v>0</v>
      </c>
      <c r="X41" s="4" t="s">
        <v>193</v>
      </c>
      <c r="Y41" s="4" t="s">
        <v>194</v>
      </c>
    </row>
    <row r="42" s="4" customFormat="1" spans="1:25">
      <c r="A42" s="4" t="s">
        <v>195</v>
      </c>
      <c r="B42" s="4" t="s">
        <v>26</v>
      </c>
      <c r="C42" s="4" t="s">
        <v>27</v>
      </c>
      <c r="D42" s="4" t="s">
        <v>74</v>
      </c>
      <c r="E42" s="4" t="s">
        <v>75</v>
      </c>
      <c r="F42" s="6">
        <v>45343</v>
      </c>
      <c r="G42" s="6">
        <v>45344</v>
      </c>
      <c r="H42" s="4">
        <v>2</v>
      </c>
      <c r="I42" s="4">
        <v>1</v>
      </c>
      <c r="J42" s="4">
        <v>2</v>
      </c>
      <c r="K42" s="4" t="s">
        <v>30</v>
      </c>
      <c r="L42" s="4">
        <v>3741.06</v>
      </c>
      <c r="M42" s="4">
        <v>3741.06</v>
      </c>
      <c r="N42" s="4" t="s">
        <v>196</v>
      </c>
      <c r="O42" s="4" t="s">
        <v>128</v>
      </c>
      <c r="P42" s="4" t="s">
        <v>33</v>
      </c>
      <c r="Q42" s="4">
        <v>0</v>
      </c>
      <c r="R42" s="7">
        <v>45337.0000115741</v>
      </c>
      <c r="S42" s="6">
        <v>45347</v>
      </c>
      <c r="T42" s="4" t="s">
        <v>34</v>
      </c>
      <c r="U42" s="4">
        <v>3741.06</v>
      </c>
      <c r="V42" s="4">
        <v>0</v>
      </c>
      <c r="W42" s="4">
        <v>0</v>
      </c>
      <c r="X42" s="4" t="s">
        <v>197</v>
      </c>
      <c r="Y42" s="4" t="s">
        <v>198</v>
      </c>
    </row>
    <row r="43" s="4" customFormat="1" spans="1:25">
      <c r="A43" s="4" t="s">
        <v>199</v>
      </c>
      <c r="B43" s="4" t="s">
        <v>26</v>
      </c>
      <c r="C43" s="4" t="s">
        <v>27</v>
      </c>
      <c r="D43" s="4" t="s">
        <v>200</v>
      </c>
      <c r="E43" s="4" t="s">
        <v>201</v>
      </c>
      <c r="F43" s="6">
        <v>45343</v>
      </c>
      <c r="G43" s="6">
        <v>45344</v>
      </c>
      <c r="H43" s="4">
        <v>1</v>
      </c>
      <c r="I43" s="4">
        <v>1</v>
      </c>
      <c r="J43" s="4">
        <v>1</v>
      </c>
      <c r="K43" s="4" t="s">
        <v>30</v>
      </c>
      <c r="L43" s="4">
        <v>533.67</v>
      </c>
      <c r="M43" s="4">
        <v>533.67</v>
      </c>
      <c r="N43" s="4" t="s">
        <v>202</v>
      </c>
      <c r="O43" s="4" t="s">
        <v>128</v>
      </c>
      <c r="P43" s="4" t="s">
        <v>33</v>
      </c>
      <c r="Q43" s="4">
        <v>0</v>
      </c>
      <c r="R43" s="7">
        <v>45337.0000115741</v>
      </c>
      <c r="S43" s="6">
        <v>45347</v>
      </c>
      <c r="T43" s="4" t="s">
        <v>34</v>
      </c>
      <c r="U43" s="4">
        <v>533.67</v>
      </c>
      <c r="V43" s="4">
        <v>0</v>
      </c>
      <c r="W43" s="4">
        <v>0</v>
      </c>
      <c r="X43" s="4" t="s">
        <v>203</v>
      </c>
      <c r="Y43" s="4" t="s">
        <v>204</v>
      </c>
    </row>
    <row r="44" s="4" customFormat="1" spans="1:25">
      <c r="A44" s="4" t="s">
        <v>205</v>
      </c>
      <c r="B44" s="4" t="s">
        <v>26</v>
      </c>
      <c r="C44" s="4" t="s">
        <v>27</v>
      </c>
      <c r="D44" s="4" t="s">
        <v>74</v>
      </c>
      <c r="E44" s="4" t="s">
        <v>75</v>
      </c>
      <c r="F44" s="6">
        <v>45343</v>
      </c>
      <c r="G44" s="6">
        <v>45344</v>
      </c>
      <c r="H44" s="4">
        <v>1</v>
      </c>
      <c r="I44" s="4">
        <v>1</v>
      </c>
      <c r="J44" s="4">
        <v>1</v>
      </c>
      <c r="K44" s="4" t="s">
        <v>30</v>
      </c>
      <c r="L44" s="4">
        <v>2357.91</v>
      </c>
      <c r="M44" s="4">
        <v>2357.91</v>
      </c>
      <c r="N44" s="4" t="s">
        <v>206</v>
      </c>
      <c r="O44" s="4" t="s">
        <v>128</v>
      </c>
      <c r="P44" s="4" t="s">
        <v>33</v>
      </c>
      <c r="Q44" s="4">
        <v>0</v>
      </c>
      <c r="R44" s="7">
        <v>45339</v>
      </c>
      <c r="S44" s="6">
        <v>45347</v>
      </c>
      <c r="T44" s="4" t="s">
        <v>34</v>
      </c>
      <c r="U44" s="4">
        <v>2357.91</v>
      </c>
      <c r="V44" s="4">
        <v>0</v>
      </c>
      <c r="W44" s="4">
        <v>0</v>
      </c>
      <c r="X44" s="4" t="s">
        <v>207</v>
      </c>
      <c r="Y44" s="4" t="s">
        <v>208</v>
      </c>
    </row>
    <row r="45" s="4" customFormat="1" spans="1:25">
      <c r="A45" s="4" t="s">
        <v>209</v>
      </c>
      <c r="B45" s="4" t="s">
        <v>26</v>
      </c>
      <c r="C45" s="4" t="s">
        <v>27</v>
      </c>
      <c r="D45" s="4" t="s">
        <v>210</v>
      </c>
      <c r="E45" s="4" t="s">
        <v>211</v>
      </c>
      <c r="F45" s="6">
        <v>45342</v>
      </c>
      <c r="G45" s="6">
        <v>45345</v>
      </c>
      <c r="H45" s="4">
        <v>1</v>
      </c>
      <c r="I45" s="4">
        <v>3</v>
      </c>
      <c r="J45" s="4">
        <v>3</v>
      </c>
      <c r="K45" s="4" t="s">
        <v>30</v>
      </c>
      <c r="L45" s="4">
        <v>2573.39</v>
      </c>
      <c r="M45" s="4">
        <v>2573.39</v>
      </c>
      <c r="N45" s="4" t="s">
        <v>212</v>
      </c>
      <c r="O45" s="4" t="s">
        <v>213</v>
      </c>
      <c r="P45" s="4" t="s">
        <v>33</v>
      </c>
      <c r="Q45" s="4">
        <v>0</v>
      </c>
      <c r="R45" s="7">
        <v>45160.0000115741</v>
      </c>
      <c r="S45" s="6">
        <v>45348</v>
      </c>
      <c r="T45" s="4" t="s">
        <v>34</v>
      </c>
      <c r="U45" s="4">
        <v>2573.39</v>
      </c>
      <c r="V45" s="4">
        <v>0</v>
      </c>
      <c r="W45" s="4">
        <v>0</v>
      </c>
      <c r="X45" s="4" t="s">
        <v>214</v>
      </c>
      <c r="Y45" s="4" t="s">
        <v>215</v>
      </c>
    </row>
    <row r="46" s="4" customFormat="1" spans="1:25">
      <c r="A46" s="4" t="s">
        <v>216</v>
      </c>
      <c r="B46" s="4" t="s">
        <v>26</v>
      </c>
      <c r="C46" s="4" t="s">
        <v>27</v>
      </c>
      <c r="D46" s="4" t="s">
        <v>217</v>
      </c>
      <c r="E46" s="4" t="s">
        <v>218</v>
      </c>
      <c r="F46" s="6">
        <v>45339</v>
      </c>
      <c r="G46" s="6">
        <v>45345</v>
      </c>
      <c r="H46" s="4">
        <v>1</v>
      </c>
      <c r="I46" s="4">
        <v>6</v>
      </c>
      <c r="J46" s="4">
        <v>6</v>
      </c>
      <c r="K46" s="4" t="s">
        <v>30</v>
      </c>
      <c r="L46" s="4">
        <v>6704.7</v>
      </c>
      <c r="M46" s="4">
        <v>6704.7</v>
      </c>
      <c r="N46" s="4" t="s">
        <v>219</v>
      </c>
      <c r="O46" s="4" t="s">
        <v>213</v>
      </c>
      <c r="P46" s="4" t="s">
        <v>33</v>
      </c>
      <c r="Q46" s="4">
        <v>0</v>
      </c>
      <c r="R46" s="7">
        <v>45210.0000115741</v>
      </c>
      <c r="S46" s="6">
        <v>45348</v>
      </c>
      <c r="T46" s="4" t="s">
        <v>34</v>
      </c>
      <c r="U46" s="4">
        <v>6704.7</v>
      </c>
      <c r="V46" s="4">
        <v>0</v>
      </c>
      <c r="W46" s="4">
        <v>0</v>
      </c>
      <c r="X46" s="4" t="s">
        <v>220</v>
      </c>
      <c r="Y46" s="4" t="s">
        <v>42</v>
      </c>
    </row>
    <row r="47" s="4" customFormat="1" spans="1:25">
      <c r="A47" s="4" t="s">
        <v>216</v>
      </c>
      <c r="B47" s="4" t="s">
        <v>26</v>
      </c>
      <c r="C47" s="4" t="s">
        <v>43</v>
      </c>
      <c r="D47" s="4" t="s">
        <v>217</v>
      </c>
      <c r="E47" s="4" t="s">
        <v>218</v>
      </c>
      <c r="F47" s="6">
        <v>45339</v>
      </c>
      <c r="G47" s="6">
        <v>45345</v>
      </c>
      <c r="H47" s="4">
        <v>1</v>
      </c>
      <c r="I47" s="4">
        <v>6</v>
      </c>
      <c r="J47" s="4">
        <v>6</v>
      </c>
      <c r="K47" s="4" t="s">
        <v>30</v>
      </c>
      <c r="L47" s="4">
        <v>-6704.7</v>
      </c>
      <c r="M47" s="4">
        <v>-6704.7</v>
      </c>
      <c r="N47" s="4" t="s">
        <v>219</v>
      </c>
      <c r="O47" s="4" t="s">
        <v>213</v>
      </c>
      <c r="P47" s="4" t="s">
        <v>33</v>
      </c>
      <c r="Q47" s="4">
        <v>0</v>
      </c>
      <c r="R47" s="7">
        <v>45210.0000115741</v>
      </c>
      <c r="S47" s="6">
        <v>45348</v>
      </c>
      <c r="T47" s="4" t="s">
        <v>34</v>
      </c>
      <c r="U47" s="4">
        <v>-6704.7</v>
      </c>
      <c r="V47" s="4">
        <v>0</v>
      </c>
      <c r="W47" s="4">
        <v>0</v>
      </c>
      <c r="X47" s="4" t="s">
        <v>220</v>
      </c>
      <c r="Y47" s="4" t="s">
        <v>42</v>
      </c>
    </row>
    <row r="48" s="4" customFormat="1" spans="1:25">
      <c r="A48" s="4" t="s">
        <v>221</v>
      </c>
      <c r="B48" s="4" t="s">
        <v>26</v>
      </c>
      <c r="C48" s="4" t="s">
        <v>27</v>
      </c>
      <c r="D48" s="4" t="s">
        <v>222</v>
      </c>
      <c r="E48" s="4" t="s">
        <v>223</v>
      </c>
      <c r="F48" s="6">
        <v>45341</v>
      </c>
      <c r="G48" s="6">
        <v>45345</v>
      </c>
      <c r="H48" s="4">
        <v>1</v>
      </c>
      <c r="I48" s="4">
        <v>4</v>
      </c>
      <c r="J48" s="4">
        <v>4</v>
      </c>
      <c r="K48" s="4" t="s">
        <v>30</v>
      </c>
      <c r="L48" s="4">
        <v>2004.76</v>
      </c>
      <c r="M48" s="4">
        <v>2004.76</v>
      </c>
      <c r="N48" s="4" t="s">
        <v>224</v>
      </c>
      <c r="O48" s="4" t="s">
        <v>213</v>
      </c>
      <c r="P48" s="4" t="s">
        <v>33</v>
      </c>
      <c r="Q48" s="4">
        <v>0</v>
      </c>
      <c r="R48" s="7">
        <v>45235.0000115741</v>
      </c>
      <c r="S48" s="6">
        <v>45348</v>
      </c>
      <c r="T48" s="4" t="s">
        <v>34</v>
      </c>
      <c r="U48" s="4">
        <v>2004.76</v>
      </c>
      <c r="V48" s="4">
        <v>0</v>
      </c>
      <c r="W48" s="4">
        <v>0</v>
      </c>
      <c r="X48" s="4" t="s">
        <v>225</v>
      </c>
      <c r="Y48" s="4" t="s">
        <v>42</v>
      </c>
    </row>
    <row r="49" s="4" customFormat="1" spans="1:25">
      <c r="A49" s="4" t="s">
        <v>226</v>
      </c>
      <c r="B49" s="4" t="s">
        <v>26</v>
      </c>
      <c r="C49" s="4" t="s">
        <v>27</v>
      </c>
      <c r="D49" s="4" t="s">
        <v>227</v>
      </c>
      <c r="E49" s="4" t="s">
        <v>228</v>
      </c>
      <c r="F49" s="6">
        <v>45341</v>
      </c>
      <c r="G49" s="6">
        <v>45345</v>
      </c>
      <c r="H49" s="4">
        <v>1</v>
      </c>
      <c r="I49" s="4">
        <v>4</v>
      </c>
      <c r="J49" s="4">
        <v>4</v>
      </c>
      <c r="K49" s="4" t="s">
        <v>30</v>
      </c>
      <c r="L49" s="4">
        <v>3731.82</v>
      </c>
      <c r="M49" s="4">
        <v>3731.82</v>
      </c>
      <c r="N49" s="4" t="s">
        <v>229</v>
      </c>
      <c r="O49" s="4" t="s">
        <v>213</v>
      </c>
      <c r="P49" s="4" t="s">
        <v>33</v>
      </c>
      <c r="Q49" s="4">
        <v>0</v>
      </c>
      <c r="R49" s="7">
        <v>45239</v>
      </c>
      <c r="S49" s="6">
        <v>45348</v>
      </c>
      <c r="T49" s="4" t="s">
        <v>34</v>
      </c>
      <c r="U49" s="4">
        <v>3731.82</v>
      </c>
      <c r="V49" s="4">
        <v>0</v>
      </c>
      <c r="W49" s="4">
        <v>0</v>
      </c>
      <c r="X49" s="4" t="s">
        <v>230</v>
      </c>
      <c r="Y49" s="4" t="s">
        <v>231</v>
      </c>
    </row>
    <row r="50" s="4" customFormat="1" spans="1:25">
      <c r="A50" s="4" t="s">
        <v>232</v>
      </c>
      <c r="B50" s="4" t="s">
        <v>26</v>
      </c>
      <c r="C50" s="4" t="s">
        <v>27</v>
      </c>
      <c r="D50" s="4" t="s">
        <v>233</v>
      </c>
      <c r="E50" s="4" t="s">
        <v>234</v>
      </c>
      <c r="F50" s="6">
        <v>45341</v>
      </c>
      <c r="G50" s="6">
        <v>45345</v>
      </c>
      <c r="H50" s="4">
        <v>1</v>
      </c>
      <c r="I50" s="4">
        <v>4</v>
      </c>
      <c r="J50" s="4">
        <v>4</v>
      </c>
      <c r="K50" s="4" t="s">
        <v>30</v>
      </c>
      <c r="L50" s="4">
        <v>2928.64</v>
      </c>
      <c r="M50" s="4">
        <v>2928.64</v>
      </c>
      <c r="N50" s="4" t="s">
        <v>235</v>
      </c>
      <c r="O50" s="4" t="s">
        <v>213</v>
      </c>
      <c r="P50" s="4" t="s">
        <v>33</v>
      </c>
      <c r="Q50" s="4">
        <v>0</v>
      </c>
      <c r="R50" s="7">
        <v>45306</v>
      </c>
      <c r="S50" s="6">
        <v>45348</v>
      </c>
      <c r="T50" s="4" t="s">
        <v>34</v>
      </c>
      <c r="U50" s="4">
        <v>2928.64</v>
      </c>
      <c r="V50" s="4">
        <v>0</v>
      </c>
      <c r="W50" s="4">
        <v>0</v>
      </c>
      <c r="X50" s="4" t="s">
        <v>236</v>
      </c>
      <c r="Y50" s="4" t="s">
        <v>237</v>
      </c>
    </row>
    <row r="51" s="4" customFormat="1" spans="1:25">
      <c r="A51" s="4" t="s">
        <v>238</v>
      </c>
      <c r="B51" s="4" t="s">
        <v>26</v>
      </c>
      <c r="C51" s="4" t="s">
        <v>27</v>
      </c>
      <c r="D51" s="4" t="s">
        <v>74</v>
      </c>
      <c r="E51" s="4" t="s">
        <v>75</v>
      </c>
      <c r="F51" s="6">
        <v>45344</v>
      </c>
      <c r="G51" s="6">
        <v>45345</v>
      </c>
      <c r="H51" s="4">
        <v>1</v>
      </c>
      <c r="I51" s="4">
        <v>1</v>
      </c>
      <c r="J51" s="4">
        <v>1</v>
      </c>
      <c r="K51" s="4" t="s">
        <v>30</v>
      </c>
      <c r="L51" s="4">
        <v>1863.47</v>
      </c>
      <c r="M51" s="4">
        <v>1863.47</v>
      </c>
      <c r="N51" s="4" t="s">
        <v>239</v>
      </c>
      <c r="O51" s="4" t="s">
        <v>213</v>
      </c>
      <c r="P51" s="4" t="s">
        <v>33</v>
      </c>
      <c r="Q51" s="4">
        <v>0</v>
      </c>
      <c r="R51" s="7">
        <v>45329</v>
      </c>
      <c r="S51" s="6">
        <v>45348</v>
      </c>
      <c r="T51" s="4" t="s">
        <v>34</v>
      </c>
      <c r="U51" s="4">
        <v>1863.47</v>
      </c>
      <c r="V51" s="4">
        <v>0</v>
      </c>
      <c r="W51" s="4">
        <v>0</v>
      </c>
      <c r="X51" s="4" t="s">
        <v>240</v>
      </c>
      <c r="Y51" s="4" t="s">
        <v>241</v>
      </c>
    </row>
    <row r="52" s="4" customFormat="1" spans="1:25">
      <c r="A52" s="4" t="s">
        <v>242</v>
      </c>
      <c r="B52" s="4" t="s">
        <v>26</v>
      </c>
      <c r="C52" s="4" t="s">
        <v>27</v>
      </c>
      <c r="D52" s="4" t="s">
        <v>74</v>
      </c>
      <c r="E52" s="4" t="s">
        <v>75</v>
      </c>
      <c r="F52" s="6">
        <v>45344</v>
      </c>
      <c r="G52" s="6">
        <v>45345</v>
      </c>
      <c r="H52" s="4">
        <v>1</v>
      </c>
      <c r="I52" s="4">
        <v>1</v>
      </c>
      <c r="J52" s="4">
        <v>1</v>
      </c>
      <c r="K52" s="4" t="s">
        <v>30</v>
      </c>
      <c r="L52" s="4">
        <v>1809.11</v>
      </c>
      <c r="M52" s="4">
        <v>1809.11</v>
      </c>
      <c r="N52" s="4" t="s">
        <v>243</v>
      </c>
      <c r="O52" s="4" t="s">
        <v>213</v>
      </c>
      <c r="P52" s="4" t="s">
        <v>33</v>
      </c>
      <c r="Q52" s="4">
        <v>0</v>
      </c>
      <c r="R52" s="7">
        <v>45331</v>
      </c>
      <c r="S52" s="6">
        <v>45348</v>
      </c>
      <c r="T52" s="4" t="s">
        <v>34</v>
      </c>
      <c r="U52" s="4">
        <v>1809.11</v>
      </c>
      <c r="V52" s="4">
        <v>0</v>
      </c>
      <c r="W52" s="4">
        <v>0</v>
      </c>
      <c r="X52" s="4" t="s">
        <v>244</v>
      </c>
      <c r="Y52" s="4" t="s">
        <v>245</v>
      </c>
    </row>
    <row r="53" s="4" customFormat="1" spans="1:25">
      <c r="A53" s="4" t="s">
        <v>246</v>
      </c>
      <c r="B53" s="4" t="s">
        <v>26</v>
      </c>
      <c r="C53" s="4" t="s">
        <v>27</v>
      </c>
      <c r="D53" s="4" t="s">
        <v>74</v>
      </c>
      <c r="E53" s="4" t="s">
        <v>247</v>
      </c>
      <c r="F53" s="6">
        <v>45344</v>
      </c>
      <c r="G53" s="6">
        <v>45345</v>
      </c>
      <c r="H53" s="4">
        <v>1</v>
      </c>
      <c r="I53" s="4">
        <v>1</v>
      </c>
      <c r="J53" s="4">
        <v>1</v>
      </c>
      <c r="K53" s="4" t="s">
        <v>30</v>
      </c>
      <c r="L53" s="4">
        <v>1981.58</v>
      </c>
      <c r="M53" s="4">
        <v>1981.58</v>
      </c>
      <c r="N53" s="4" t="s">
        <v>248</v>
      </c>
      <c r="O53" s="4" t="s">
        <v>213</v>
      </c>
      <c r="P53" s="4" t="s">
        <v>33</v>
      </c>
      <c r="Q53" s="4">
        <v>0</v>
      </c>
      <c r="R53" s="7">
        <v>45331.0000115741</v>
      </c>
      <c r="S53" s="6">
        <v>45348</v>
      </c>
      <c r="T53" s="4" t="s">
        <v>34</v>
      </c>
      <c r="U53" s="4">
        <v>1981.58</v>
      </c>
      <c r="V53" s="4">
        <v>0</v>
      </c>
      <c r="W53" s="4">
        <v>0</v>
      </c>
      <c r="X53" s="4" t="s">
        <v>249</v>
      </c>
      <c r="Y53" s="4" t="s">
        <v>250</v>
      </c>
    </row>
    <row r="54" s="4" customFormat="1" spans="1:25">
      <c r="A54" s="4" t="s">
        <v>251</v>
      </c>
      <c r="B54" s="4" t="s">
        <v>26</v>
      </c>
      <c r="C54" s="4" t="s">
        <v>27</v>
      </c>
      <c r="D54" s="4" t="s">
        <v>74</v>
      </c>
      <c r="E54" s="4" t="s">
        <v>247</v>
      </c>
      <c r="F54" s="6">
        <v>45344</v>
      </c>
      <c r="G54" s="6">
        <v>45345</v>
      </c>
      <c r="H54" s="4">
        <v>1</v>
      </c>
      <c r="I54" s="4">
        <v>1</v>
      </c>
      <c r="J54" s="4">
        <v>1</v>
      </c>
      <c r="K54" s="4" t="s">
        <v>30</v>
      </c>
      <c r="L54" s="4">
        <v>1981.8</v>
      </c>
      <c r="M54" s="4">
        <v>1981.8</v>
      </c>
      <c r="N54" s="4" t="s">
        <v>252</v>
      </c>
      <c r="O54" s="4" t="s">
        <v>213</v>
      </c>
      <c r="P54" s="4" t="s">
        <v>33</v>
      </c>
      <c r="Q54" s="4">
        <v>0</v>
      </c>
      <c r="R54" s="7">
        <v>45333</v>
      </c>
      <c r="S54" s="6">
        <v>45348</v>
      </c>
      <c r="T54" s="4" t="s">
        <v>34</v>
      </c>
      <c r="U54" s="4">
        <v>1981.8</v>
      </c>
      <c r="V54" s="4">
        <v>0</v>
      </c>
      <c r="W54" s="4">
        <v>0</v>
      </c>
      <c r="X54" s="4" t="s">
        <v>253</v>
      </c>
      <c r="Y54" s="4" t="s">
        <v>254</v>
      </c>
    </row>
    <row r="55" s="4" customFormat="1" spans="1:25">
      <c r="A55" s="4" t="s">
        <v>255</v>
      </c>
      <c r="B55" s="4" t="s">
        <v>26</v>
      </c>
      <c r="C55" s="4" t="s">
        <v>27</v>
      </c>
      <c r="D55" s="4" t="s">
        <v>74</v>
      </c>
      <c r="E55" s="4" t="s">
        <v>247</v>
      </c>
      <c r="F55" s="6">
        <v>45341</v>
      </c>
      <c r="G55" s="6">
        <v>45345</v>
      </c>
      <c r="H55" s="4">
        <v>1</v>
      </c>
      <c r="I55" s="4">
        <v>4</v>
      </c>
      <c r="J55" s="4">
        <v>4</v>
      </c>
      <c r="K55" s="4" t="s">
        <v>30</v>
      </c>
      <c r="L55" s="4">
        <v>8035.54</v>
      </c>
      <c r="M55" s="4">
        <v>8035.54</v>
      </c>
      <c r="N55" s="4" t="s">
        <v>256</v>
      </c>
      <c r="O55" s="4" t="s">
        <v>213</v>
      </c>
      <c r="P55" s="4" t="s">
        <v>33</v>
      </c>
      <c r="Q55" s="4">
        <v>0</v>
      </c>
      <c r="R55" s="7">
        <v>45334.0000115741</v>
      </c>
      <c r="S55" s="6">
        <v>45348</v>
      </c>
      <c r="T55" s="4" t="s">
        <v>34</v>
      </c>
      <c r="U55" s="4">
        <v>8035.54</v>
      </c>
      <c r="V55" s="4">
        <v>0</v>
      </c>
      <c r="W55" s="4">
        <v>0</v>
      </c>
      <c r="X55" s="4" t="s">
        <v>257</v>
      </c>
      <c r="Y55" s="4" t="s">
        <v>258</v>
      </c>
    </row>
    <row r="56" s="4" customFormat="1" spans="1:25">
      <c r="A56" s="4" t="s">
        <v>259</v>
      </c>
      <c r="B56" s="4" t="s">
        <v>26</v>
      </c>
      <c r="C56" s="4" t="s">
        <v>27</v>
      </c>
      <c r="D56" s="4" t="s">
        <v>74</v>
      </c>
      <c r="E56" s="4" t="s">
        <v>75</v>
      </c>
      <c r="F56" s="6">
        <v>45344</v>
      </c>
      <c r="G56" s="6">
        <v>45345</v>
      </c>
      <c r="H56" s="4">
        <v>1</v>
      </c>
      <c r="I56" s="4">
        <v>1</v>
      </c>
      <c r="J56" s="4">
        <v>1</v>
      </c>
      <c r="K56" s="4" t="s">
        <v>30</v>
      </c>
      <c r="L56" s="4">
        <v>1872.36</v>
      </c>
      <c r="M56" s="4">
        <v>1872.36</v>
      </c>
      <c r="N56" s="4" t="s">
        <v>260</v>
      </c>
      <c r="O56" s="4" t="s">
        <v>213</v>
      </c>
      <c r="P56" s="4" t="s">
        <v>33</v>
      </c>
      <c r="Q56" s="4">
        <v>0</v>
      </c>
      <c r="R56" s="7">
        <v>45336.0000115741</v>
      </c>
      <c r="S56" s="6">
        <v>45348</v>
      </c>
      <c r="T56" s="4" t="s">
        <v>34</v>
      </c>
      <c r="U56" s="4">
        <v>1872.36</v>
      </c>
      <c r="V56" s="4">
        <v>0</v>
      </c>
      <c r="W56" s="4">
        <v>0</v>
      </c>
      <c r="X56" s="4" t="s">
        <v>261</v>
      </c>
      <c r="Y56" s="4" t="s">
        <v>262</v>
      </c>
    </row>
    <row r="57" s="4" customFormat="1" spans="1:25">
      <c r="A57" s="4" t="s">
        <v>263</v>
      </c>
      <c r="B57" s="4" t="s">
        <v>26</v>
      </c>
      <c r="C57" s="4" t="s">
        <v>27</v>
      </c>
      <c r="D57" s="4" t="s">
        <v>74</v>
      </c>
      <c r="E57" s="4" t="s">
        <v>75</v>
      </c>
      <c r="F57" s="6">
        <v>45344</v>
      </c>
      <c r="G57" s="6">
        <v>45345</v>
      </c>
      <c r="H57" s="4">
        <v>1</v>
      </c>
      <c r="I57" s="4">
        <v>1</v>
      </c>
      <c r="J57" s="4">
        <v>1</v>
      </c>
      <c r="K57" s="4" t="s">
        <v>30</v>
      </c>
      <c r="L57" s="4">
        <v>1872.16</v>
      </c>
      <c r="M57" s="4">
        <v>1872.16</v>
      </c>
      <c r="N57" s="4" t="s">
        <v>264</v>
      </c>
      <c r="O57" s="4" t="s">
        <v>213</v>
      </c>
      <c r="P57" s="4" t="s">
        <v>33</v>
      </c>
      <c r="Q57" s="4">
        <v>0</v>
      </c>
      <c r="R57" s="7">
        <v>45336.0000115741</v>
      </c>
      <c r="S57" s="6">
        <v>45348</v>
      </c>
      <c r="T57" s="4" t="s">
        <v>34</v>
      </c>
      <c r="U57" s="4">
        <v>1872.16</v>
      </c>
      <c r="V57" s="4">
        <v>0</v>
      </c>
      <c r="W57" s="4">
        <v>0</v>
      </c>
      <c r="X57" s="4" t="s">
        <v>265</v>
      </c>
      <c r="Y57" s="4" t="s">
        <v>266</v>
      </c>
    </row>
    <row r="58" s="4" customFormat="1" spans="1:25">
      <c r="A58" s="4" t="s">
        <v>267</v>
      </c>
      <c r="B58" s="4" t="s">
        <v>26</v>
      </c>
      <c r="C58" s="4" t="s">
        <v>27</v>
      </c>
      <c r="D58" s="4" t="s">
        <v>68</v>
      </c>
      <c r="E58" s="4" t="s">
        <v>120</v>
      </c>
      <c r="F58" s="6">
        <v>45344</v>
      </c>
      <c r="G58" s="6">
        <v>45345</v>
      </c>
      <c r="H58" s="4">
        <v>1</v>
      </c>
      <c r="I58" s="4">
        <v>1</v>
      </c>
      <c r="J58" s="4">
        <v>1</v>
      </c>
      <c r="K58" s="4" t="s">
        <v>30</v>
      </c>
      <c r="L58" s="4">
        <v>350.76</v>
      </c>
      <c r="M58" s="4">
        <v>350.76</v>
      </c>
      <c r="N58" s="4" t="s">
        <v>268</v>
      </c>
      <c r="O58" s="4" t="s">
        <v>213</v>
      </c>
      <c r="P58" s="4" t="s">
        <v>33</v>
      </c>
      <c r="Q58" s="4">
        <v>0</v>
      </c>
      <c r="R58" s="7">
        <v>45338.0000115741</v>
      </c>
      <c r="S58" s="6">
        <v>45348</v>
      </c>
      <c r="T58" s="4" t="s">
        <v>34</v>
      </c>
      <c r="U58" s="4">
        <v>350.76</v>
      </c>
      <c r="V58" s="4">
        <v>0</v>
      </c>
      <c r="W58" s="4">
        <v>0</v>
      </c>
      <c r="X58" s="4" t="s">
        <v>269</v>
      </c>
      <c r="Y58" s="4" t="s">
        <v>270</v>
      </c>
    </row>
    <row r="59" s="4" customFormat="1" spans="1:25">
      <c r="A59" s="4" t="s">
        <v>271</v>
      </c>
      <c r="B59" s="4" t="s">
        <v>26</v>
      </c>
      <c r="C59" s="4" t="s">
        <v>27</v>
      </c>
      <c r="D59" s="4" t="s">
        <v>74</v>
      </c>
      <c r="E59" s="4" t="s">
        <v>75</v>
      </c>
      <c r="F59" s="6">
        <v>45344</v>
      </c>
      <c r="G59" s="6">
        <v>45345</v>
      </c>
      <c r="H59" s="4">
        <v>1</v>
      </c>
      <c r="I59" s="4">
        <v>1</v>
      </c>
      <c r="J59" s="4">
        <v>1</v>
      </c>
      <c r="K59" s="4" t="s">
        <v>30</v>
      </c>
      <c r="L59" s="4">
        <v>1924.87</v>
      </c>
      <c r="M59" s="4">
        <v>1924.87</v>
      </c>
      <c r="N59" s="4" t="s">
        <v>272</v>
      </c>
      <c r="O59" s="4" t="s">
        <v>213</v>
      </c>
      <c r="P59" s="4" t="s">
        <v>33</v>
      </c>
      <c r="Q59" s="4">
        <v>0</v>
      </c>
      <c r="R59" s="7">
        <v>45338.0000115741</v>
      </c>
      <c r="S59" s="6">
        <v>45348</v>
      </c>
      <c r="T59" s="4" t="s">
        <v>34</v>
      </c>
      <c r="U59" s="4">
        <v>1924.87</v>
      </c>
      <c r="V59" s="4">
        <v>0</v>
      </c>
      <c r="W59" s="4">
        <v>0</v>
      </c>
      <c r="X59" s="4" t="s">
        <v>273</v>
      </c>
      <c r="Y59" s="4" t="s">
        <v>274</v>
      </c>
    </row>
    <row r="60" s="4" customFormat="1" spans="1:25">
      <c r="A60" s="4" t="s">
        <v>275</v>
      </c>
      <c r="B60" s="4" t="s">
        <v>26</v>
      </c>
      <c r="C60" s="4" t="s">
        <v>27</v>
      </c>
      <c r="D60" s="4" t="s">
        <v>74</v>
      </c>
      <c r="E60" s="4" t="s">
        <v>75</v>
      </c>
      <c r="F60" s="6">
        <v>45342</v>
      </c>
      <c r="G60" s="6">
        <v>45345</v>
      </c>
      <c r="H60" s="4">
        <v>2</v>
      </c>
      <c r="I60" s="4">
        <v>3</v>
      </c>
      <c r="J60" s="4">
        <v>6</v>
      </c>
      <c r="K60" s="4" t="s">
        <v>30</v>
      </c>
      <c r="L60" s="4">
        <v>11570.86</v>
      </c>
      <c r="M60" s="4">
        <v>11570.86</v>
      </c>
      <c r="N60" s="4" t="s">
        <v>276</v>
      </c>
      <c r="O60" s="4" t="s">
        <v>213</v>
      </c>
      <c r="P60" s="4" t="s">
        <v>33</v>
      </c>
      <c r="Q60" s="4">
        <v>0</v>
      </c>
      <c r="R60" s="7">
        <v>45338.0000115741</v>
      </c>
      <c r="S60" s="6">
        <v>45348</v>
      </c>
      <c r="T60" s="4" t="s">
        <v>34</v>
      </c>
      <c r="U60" s="4">
        <v>11570.86</v>
      </c>
      <c r="V60" s="4">
        <v>0</v>
      </c>
      <c r="W60" s="4">
        <v>0</v>
      </c>
      <c r="X60" s="4" t="s">
        <v>277</v>
      </c>
      <c r="Y60" s="4" t="s">
        <v>278</v>
      </c>
    </row>
    <row r="61" s="4" customFormat="1" spans="1:25">
      <c r="A61" s="4" t="s">
        <v>279</v>
      </c>
      <c r="B61" s="4" t="s">
        <v>26</v>
      </c>
      <c r="C61" s="4" t="s">
        <v>27</v>
      </c>
      <c r="D61" s="4" t="s">
        <v>74</v>
      </c>
      <c r="E61" s="4" t="s">
        <v>75</v>
      </c>
      <c r="F61" s="6">
        <v>45344</v>
      </c>
      <c r="G61" s="6">
        <v>45345</v>
      </c>
      <c r="H61" s="4">
        <v>2</v>
      </c>
      <c r="I61" s="4">
        <v>1</v>
      </c>
      <c r="J61" s="4">
        <v>2</v>
      </c>
      <c r="K61" s="4" t="s">
        <v>30</v>
      </c>
      <c r="L61" s="4">
        <v>4499.3</v>
      </c>
      <c r="M61" s="4">
        <v>4499.3</v>
      </c>
      <c r="N61" s="4" t="s">
        <v>280</v>
      </c>
      <c r="O61" s="4" t="s">
        <v>213</v>
      </c>
      <c r="P61" s="4" t="s">
        <v>33</v>
      </c>
      <c r="Q61" s="4">
        <v>0</v>
      </c>
      <c r="R61" s="7">
        <v>45338.0000115741</v>
      </c>
      <c r="S61" s="6">
        <v>45348</v>
      </c>
      <c r="T61" s="4" t="s">
        <v>34</v>
      </c>
      <c r="U61" s="4">
        <v>4499.3</v>
      </c>
      <c r="V61" s="4">
        <v>0</v>
      </c>
      <c r="W61" s="4">
        <v>0</v>
      </c>
      <c r="X61" s="4" t="s">
        <v>281</v>
      </c>
      <c r="Y61" s="4" t="s">
        <v>282</v>
      </c>
    </row>
    <row r="62" s="4" customFormat="1" spans="1:25">
      <c r="A62" s="4" t="s">
        <v>283</v>
      </c>
      <c r="B62" s="4" t="s">
        <v>26</v>
      </c>
      <c r="C62" s="4" t="s">
        <v>27</v>
      </c>
      <c r="D62" s="4" t="s">
        <v>74</v>
      </c>
      <c r="E62" s="4" t="s">
        <v>75</v>
      </c>
      <c r="F62" s="6">
        <v>45344</v>
      </c>
      <c r="G62" s="6">
        <v>45345</v>
      </c>
      <c r="H62" s="4">
        <v>1</v>
      </c>
      <c r="I62" s="4">
        <v>1</v>
      </c>
      <c r="J62" s="4">
        <v>1</v>
      </c>
      <c r="K62" s="4" t="s">
        <v>30</v>
      </c>
      <c r="L62" s="4">
        <v>2358.93</v>
      </c>
      <c r="M62" s="4">
        <v>2358.93</v>
      </c>
      <c r="N62" s="4" t="s">
        <v>284</v>
      </c>
      <c r="O62" s="4" t="s">
        <v>213</v>
      </c>
      <c r="P62" s="4" t="s">
        <v>33</v>
      </c>
      <c r="Q62" s="4">
        <v>0</v>
      </c>
      <c r="R62" s="7">
        <v>45340.0000115741</v>
      </c>
      <c r="S62" s="6">
        <v>45348</v>
      </c>
      <c r="T62" s="4" t="s">
        <v>34</v>
      </c>
      <c r="U62" s="4">
        <v>2358.93</v>
      </c>
      <c r="V62" s="4">
        <v>0</v>
      </c>
      <c r="W62" s="4">
        <v>0</v>
      </c>
      <c r="X62" s="4" t="s">
        <v>285</v>
      </c>
      <c r="Y62" s="4" t="s">
        <v>286</v>
      </c>
    </row>
    <row r="63" s="4" customFormat="1" spans="1:25">
      <c r="A63" s="4" t="s">
        <v>287</v>
      </c>
      <c r="B63" s="4" t="s">
        <v>26</v>
      </c>
      <c r="C63" s="4" t="s">
        <v>27</v>
      </c>
      <c r="D63" s="4" t="s">
        <v>288</v>
      </c>
      <c r="E63" s="4" t="s">
        <v>98</v>
      </c>
      <c r="F63" s="6">
        <v>45343</v>
      </c>
      <c r="G63" s="6">
        <v>45345</v>
      </c>
      <c r="H63" s="4">
        <v>1</v>
      </c>
      <c r="I63" s="4">
        <v>2</v>
      </c>
      <c r="J63" s="4">
        <v>2</v>
      </c>
      <c r="K63" s="4" t="s">
        <v>30</v>
      </c>
      <c r="L63" s="4">
        <v>1122.08</v>
      </c>
      <c r="M63" s="4">
        <v>1122.08</v>
      </c>
      <c r="N63" s="4" t="s">
        <v>289</v>
      </c>
      <c r="O63" s="4" t="s">
        <v>213</v>
      </c>
      <c r="P63" s="4" t="s">
        <v>33</v>
      </c>
      <c r="Q63" s="4">
        <v>0</v>
      </c>
      <c r="R63" s="7">
        <v>45343</v>
      </c>
      <c r="S63" s="6">
        <v>45348</v>
      </c>
      <c r="T63" s="4" t="s">
        <v>34</v>
      </c>
      <c r="U63" s="4">
        <v>1122.08</v>
      </c>
      <c r="V63" s="4">
        <v>0</v>
      </c>
      <c r="W63" s="4">
        <v>0</v>
      </c>
      <c r="X63" s="4" t="s">
        <v>290</v>
      </c>
      <c r="Y6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4"/>
  <sheetViews>
    <sheetView tabSelected="1" workbookViewId="0">
      <selection activeCell="A62" sqref="A62:C64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291</v>
      </c>
    </row>
    <row r="2" s="4" customFormat="1" hidden="1" spans="1:9">
      <c r="A2" s="5">
        <v>999225223686526</v>
      </c>
      <c r="B2" s="6">
        <v>45341</v>
      </c>
      <c r="C2" s="6">
        <v>45343</v>
      </c>
      <c r="D2" s="4">
        <v>5545.74</v>
      </c>
      <c r="E2" s="4" t="str">
        <f>VLOOKUP(A2,HOP!A:L,12,0)</f>
        <v>5545.74</v>
      </c>
      <c r="F2" s="4" t="str">
        <f>VLOOKUP(A2,HOP!A:C,3,0)</f>
        <v>3613950</v>
      </c>
      <c r="G2" s="4">
        <f>D2-E2</f>
        <v>0</v>
      </c>
      <c r="H2" s="4" t="str">
        <f>$H$1&amp;F2</f>
        <v>，3613950</v>
      </c>
      <c r="I2" s="4" t="str">
        <f>VLOOKUP(A2,HOP!A:U,21,0)</f>
        <v>直连</v>
      </c>
    </row>
    <row r="3" s="4" customFormat="1" hidden="1" spans="1:9">
      <c r="A3" s="5">
        <v>999226012622793</v>
      </c>
      <c r="B3" s="6">
        <v>45335</v>
      </c>
      <c r="C3" s="6">
        <v>45343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999228368450570</v>
      </c>
      <c r="B4" s="6">
        <v>45341</v>
      </c>
      <c r="C4" s="6">
        <v>45343</v>
      </c>
      <c r="D4" s="4">
        <v>1527.68</v>
      </c>
      <c r="E4" s="4" t="str">
        <f>VLOOKUP(A4,HOP!A:L,12,0)</f>
        <v>1527.68</v>
      </c>
      <c r="F4" s="4" t="str">
        <f>VLOOKUP(A4,HOP!A:C,3,0)</f>
        <v>4220414</v>
      </c>
      <c r="G4" s="4">
        <f t="shared" si="0"/>
        <v>0</v>
      </c>
      <c r="H4" s="4" t="str">
        <f t="shared" si="1"/>
        <v>，4220414</v>
      </c>
      <c r="I4" s="4" t="str">
        <f>VLOOKUP(A4,HOP!A:U,21,0)</f>
        <v>直连</v>
      </c>
    </row>
    <row r="5" s="4" customFormat="1" hidden="1" spans="1:9">
      <c r="A5" s="5">
        <v>28392369913</v>
      </c>
      <c r="B5" s="6">
        <v>45340</v>
      </c>
      <c r="C5" s="6">
        <v>45343</v>
      </c>
      <c r="D5" s="4">
        <v>2299.95</v>
      </c>
      <c r="E5" s="4" t="str">
        <f>VLOOKUP(A5,HOP!A:L,12,0)</f>
        <v>2299.95</v>
      </c>
      <c r="F5" s="4" t="str">
        <f>VLOOKUP(A5,HOP!A:C,3,0)</f>
        <v>4225932</v>
      </c>
      <c r="G5" s="4">
        <f t="shared" si="0"/>
        <v>0</v>
      </c>
      <c r="H5" s="4" t="str">
        <f t="shared" si="1"/>
        <v>，4225932</v>
      </c>
      <c r="I5" s="4" t="str">
        <f>VLOOKUP(A5,HOP!A:U,21,0)</f>
        <v>直连</v>
      </c>
    </row>
    <row r="6" s="4" customFormat="1" hidden="1" spans="1:9">
      <c r="A6" s="5">
        <v>999228589422828</v>
      </c>
      <c r="B6" s="6">
        <v>45342</v>
      </c>
      <c r="C6" s="6">
        <v>45343</v>
      </c>
      <c r="D6" s="4">
        <v>417.17</v>
      </c>
      <c r="E6" s="4" t="str">
        <f>VLOOKUP(A6,HOP!A:L,12,0)</f>
        <v>417.17</v>
      </c>
      <c r="F6" s="4" t="str">
        <f>VLOOKUP(A6,HOP!A:C,3,0)</f>
        <v>4306910</v>
      </c>
      <c r="G6" s="4">
        <f t="shared" si="0"/>
        <v>0</v>
      </c>
      <c r="H6" s="4" t="str">
        <f t="shared" si="1"/>
        <v>，4306910</v>
      </c>
      <c r="I6" s="4" t="str">
        <f>VLOOKUP(A6,HOP!A:U,21,0)</f>
        <v>直采</v>
      </c>
    </row>
    <row r="7" s="4" customFormat="1" hidden="1" spans="1:9">
      <c r="A7" s="5">
        <v>999229642765394</v>
      </c>
      <c r="B7" s="6">
        <v>45335</v>
      </c>
      <c r="C7" s="6">
        <v>45343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999230035829486</v>
      </c>
      <c r="B8" s="6">
        <v>45341</v>
      </c>
      <c r="C8" s="6">
        <v>45343</v>
      </c>
      <c r="D8" s="4">
        <v>690.56</v>
      </c>
      <c r="E8" s="4" t="str">
        <f>VLOOKUP(A8,HOP!A:L,12,0)</f>
        <v>690.56</v>
      </c>
      <c r="F8" s="4" t="str">
        <f>VLOOKUP(A8,HOP!A:C,3,0)</f>
        <v>4665839</v>
      </c>
      <c r="G8" s="4">
        <f t="shared" si="0"/>
        <v>0</v>
      </c>
      <c r="H8" s="4" t="str">
        <f t="shared" si="1"/>
        <v>，4665839</v>
      </c>
      <c r="I8" s="4" t="str">
        <f>VLOOKUP(A8,HOP!A:U,21,0)</f>
        <v>直采</v>
      </c>
    </row>
    <row r="9" s="4" customFormat="1" hidden="1" spans="1:9">
      <c r="A9" s="5">
        <v>999230176246953</v>
      </c>
      <c r="B9" s="6">
        <v>45342</v>
      </c>
      <c r="C9" s="6">
        <v>45343</v>
      </c>
      <c r="D9" s="4">
        <v>1863.47</v>
      </c>
      <c r="E9" s="4" t="str">
        <f>VLOOKUP(A9,HOP!A:L,12,0)</f>
        <v>1863.47</v>
      </c>
      <c r="F9" s="4" t="str">
        <f>VLOOKUP(A9,HOP!A:C,3,0)</f>
        <v>4699750</v>
      </c>
      <c r="G9" s="4">
        <f t="shared" si="0"/>
        <v>0</v>
      </c>
      <c r="H9" s="4" t="str">
        <f t="shared" si="1"/>
        <v>，4699750</v>
      </c>
      <c r="I9" s="4" t="str">
        <f>VLOOKUP(A9,HOP!A:U,21,0)</f>
        <v>直采</v>
      </c>
    </row>
    <row r="10" s="4" customFormat="1" hidden="1" spans="1:9">
      <c r="A10" s="5">
        <v>30184010516</v>
      </c>
      <c r="B10" s="6">
        <v>45342</v>
      </c>
      <c r="C10" s="6">
        <v>45343</v>
      </c>
      <c r="D10" s="4">
        <v>1916.49</v>
      </c>
      <c r="E10" s="4" t="str">
        <f>VLOOKUP(A10,HOP!A:L,12,0)</f>
        <v>1916.49</v>
      </c>
      <c r="F10" s="4" t="str">
        <f>VLOOKUP(A10,HOP!A:C,3,0)</f>
        <v>4703412</v>
      </c>
      <c r="G10" s="4">
        <f t="shared" si="0"/>
        <v>0</v>
      </c>
      <c r="H10" s="4" t="str">
        <f t="shared" si="1"/>
        <v>，4703412</v>
      </c>
      <c r="I10" s="4" t="str">
        <f>VLOOKUP(A10,HOP!A:U,21,0)</f>
        <v>直采</v>
      </c>
    </row>
    <row r="11" s="4" customFormat="1" hidden="1" spans="1:9">
      <c r="A11" s="5">
        <v>999228337525052</v>
      </c>
      <c r="B11" s="6">
        <v>45342</v>
      </c>
      <c r="C11" s="6">
        <v>45343</v>
      </c>
      <c r="D11" s="4">
        <v>1303.62</v>
      </c>
      <c r="E11" s="4" t="str">
        <f>VLOOKUP(A11,HOP!A:L,12,0)</f>
        <v>1303.62</v>
      </c>
      <c r="F11" s="4" t="str">
        <f>VLOOKUP(A11,HOP!A:C,3,0)</f>
        <v>4201213</v>
      </c>
      <c r="G11" s="4">
        <f t="shared" si="0"/>
        <v>0</v>
      </c>
      <c r="H11" s="4" t="str">
        <f t="shared" si="1"/>
        <v>，4201213</v>
      </c>
      <c r="I11" s="4" t="str">
        <f>VLOOKUP(A11,HOP!A:U,21,0)</f>
        <v>直连</v>
      </c>
    </row>
    <row r="12" s="4" customFormat="1" hidden="1" spans="1:9">
      <c r="A12" s="5">
        <v>999230248262092</v>
      </c>
      <c r="B12" s="6">
        <v>45342</v>
      </c>
      <c r="C12" s="6">
        <v>45343</v>
      </c>
      <c r="D12" s="4">
        <v>1807.74</v>
      </c>
      <c r="E12" s="4" t="str">
        <f>VLOOKUP(A12,HOP!A:L,12,0)</f>
        <v>1807.74</v>
      </c>
      <c r="F12" s="4" t="str">
        <f>VLOOKUP(A12,HOP!A:C,3,0)</f>
        <v>4709954</v>
      </c>
      <c r="G12" s="4">
        <f t="shared" si="0"/>
        <v>0</v>
      </c>
      <c r="H12" s="4" t="str">
        <f t="shared" si="1"/>
        <v>，4709954</v>
      </c>
      <c r="I12" s="4" t="str">
        <f>VLOOKUP(A12,HOP!A:U,21,0)</f>
        <v>直采</v>
      </c>
    </row>
    <row r="13" s="4" customFormat="1" hidden="1" spans="1:9">
      <c r="A13" s="5">
        <v>999230249480388</v>
      </c>
      <c r="B13" s="6">
        <v>45342</v>
      </c>
      <c r="C13" s="6">
        <v>45343</v>
      </c>
      <c r="D13" s="4">
        <v>1807.74</v>
      </c>
      <c r="E13" s="4" t="str">
        <f>VLOOKUP(A13,HOP!A:L,12,0)</f>
        <v>1807.74</v>
      </c>
      <c r="F13" s="4" t="str">
        <f>VLOOKUP(A13,HOP!A:C,3,0)</f>
        <v>4710173</v>
      </c>
      <c r="G13" s="4">
        <f t="shared" si="0"/>
        <v>0</v>
      </c>
      <c r="H13" s="4" t="str">
        <f t="shared" si="1"/>
        <v>，4710173</v>
      </c>
      <c r="I13" s="4" t="str">
        <f>VLOOKUP(A13,HOP!A:U,21,0)</f>
        <v>直采</v>
      </c>
    </row>
    <row r="14" s="4" customFormat="1" hidden="1" spans="1:9">
      <c r="A14" s="5">
        <v>999230267733963</v>
      </c>
      <c r="B14" s="6">
        <v>45342</v>
      </c>
      <c r="C14" s="6">
        <v>45343</v>
      </c>
      <c r="D14" s="4">
        <v>2089.07</v>
      </c>
      <c r="E14" s="4" t="str">
        <f>VLOOKUP(A14,HOP!A:L,12,0)</f>
        <v>2089.07</v>
      </c>
      <c r="F14" s="4" t="str">
        <f>VLOOKUP(A14,HOP!A:C,3,0)</f>
        <v>4713329</v>
      </c>
      <c r="G14" s="4">
        <f t="shared" si="0"/>
        <v>0</v>
      </c>
      <c r="H14" s="4" t="str">
        <f t="shared" si="1"/>
        <v>，4713329</v>
      </c>
      <c r="I14" s="4" t="str">
        <f>VLOOKUP(A14,HOP!A:U,21,0)</f>
        <v>直采</v>
      </c>
    </row>
    <row r="15" s="4" customFormat="1" hidden="1" spans="1:9">
      <c r="A15" s="5">
        <v>999230279658503</v>
      </c>
      <c r="B15" s="6">
        <v>45342</v>
      </c>
      <c r="C15" s="6">
        <v>45343</v>
      </c>
      <c r="D15" s="4">
        <v>1861.52</v>
      </c>
      <c r="E15" s="4" t="str">
        <f>VLOOKUP(A15,HOP!A:L,12,0)</f>
        <v>1861.52</v>
      </c>
      <c r="F15" s="4" t="str">
        <f>VLOOKUP(A15,HOP!A:C,3,0)</f>
        <v>4715422</v>
      </c>
      <c r="G15" s="4">
        <f t="shared" si="0"/>
        <v>0</v>
      </c>
      <c r="H15" s="4" t="str">
        <f t="shared" si="1"/>
        <v>，4715422</v>
      </c>
      <c r="I15" s="4" t="str">
        <f>VLOOKUP(A15,HOP!A:U,21,0)</f>
        <v>直采</v>
      </c>
    </row>
    <row r="16" s="4" customFormat="1" hidden="1" spans="1:9">
      <c r="A16" s="5">
        <v>999228548114530</v>
      </c>
      <c r="B16" s="6">
        <v>45341</v>
      </c>
      <c r="C16" s="6">
        <v>45343</v>
      </c>
      <c r="D16" s="4">
        <v>6002.86</v>
      </c>
      <c r="E16" s="4" t="str">
        <f>VLOOKUP(A16,HOP!A:L,12,0)</f>
        <v>6002.86</v>
      </c>
      <c r="F16" s="4" t="str">
        <f>VLOOKUP(A16,HOP!A:C,3,0)</f>
        <v>4278355</v>
      </c>
      <c r="G16" s="4">
        <f t="shared" si="0"/>
        <v>0</v>
      </c>
      <c r="H16" s="4" t="str">
        <f t="shared" si="1"/>
        <v>，4278355</v>
      </c>
      <c r="I16" s="4" t="str">
        <f>VLOOKUP(A16,HOP!A:U,21,0)</f>
        <v>直连</v>
      </c>
    </row>
    <row r="17" s="4" customFormat="1" hidden="1" spans="1:9">
      <c r="A17" s="5">
        <v>999230376301108</v>
      </c>
      <c r="B17" s="6">
        <v>45342</v>
      </c>
      <c r="C17" s="6">
        <v>45343</v>
      </c>
      <c r="D17" s="4">
        <v>1935.48</v>
      </c>
      <c r="E17" s="4" t="str">
        <f>VLOOKUP(A17,HOP!A:L,12,0)</f>
        <v>1935.48</v>
      </c>
      <c r="F17" s="4" t="str">
        <f>VLOOKUP(A17,HOP!A:C,3,0)</f>
        <v>4723871</v>
      </c>
      <c r="G17" s="4">
        <f t="shared" si="0"/>
        <v>0</v>
      </c>
      <c r="H17" s="4" t="str">
        <f t="shared" si="1"/>
        <v>，4723871</v>
      </c>
      <c r="I17" s="4" t="str">
        <f>VLOOKUP(A17,HOP!A:U,21,0)</f>
        <v>直采</v>
      </c>
    </row>
    <row r="18" s="4" customFormat="1" hidden="1" spans="1:9">
      <c r="A18" s="5">
        <v>999230376303684</v>
      </c>
      <c r="B18" s="6">
        <v>45342</v>
      </c>
      <c r="C18" s="6">
        <v>45343</v>
      </c>
      <c r="D18" s="4">
        <v>1935.48</v>
      </c>
      <c r="E18" s="4" t="str">
        <f>VLOOKUP(A18,HOP!A:L,12,0)</f>
        <v>1935.48</v>
      </c>
      <c r="F18" s="4" t="str">
        <f>VLOOKUP(A18,HOP!A:C,3,0)</f>
        <v>4723876</v>
      </c>
      <c r="G18" s="4">
        <f t="shared" si="0"/>
        <v>0</v>
      </c>
      <c r="H18" s="4" t="str">
        <f t="shared" si="1"/>
        <v>，4723876</v>
      </c>
      <c r="I18" s="4" t="str">
        <f>VLOOKUP(A18,HOP!A:U,21,0)</f>
        <v>直采</v>
      </c>
    </row>
    <row r="19" s="4" customFormat="1" hidden="1" spans="1:9">
      <c r="A19" s="5">
        <v>30425386648</v>
      </c>
      <c r="B19" s="6">
        <v>45342</v>
      </c>
      <c r="C19" s="6">
        <v>45343</v>
      </c>
      <c r="D19" s="4">
        <v>701.9</v>
      </c>
      <c r="E19" s="4" t="str">
        <f>VLOOKUP(A19,HOP!A:L,12,0)</f>
        <v>701.90</v>
      </c>
      <c r="F19" s="4" t="str">
        <f>VLOOKUP(A19,HOP!A:C,3,0)</f>
        <v>4732091</v>
      </c>
      <c r="G19" s="4">
        <f t="shared" si="0"/>
        <v>0</v>
      </c>
      <c r="H19" s="4" t="str">
        <f t="shared" si="1"/>
        <v>，4732091</v>
      </c>
      <c r="I19" s="4" t="str">
        <f>VLOOKUP(A19,HOP!A:U,21,0)</f>
        <v>直采</v>
      </c>
    </row>
    <row r="20" s="4" customFormat="1" hidden="1" spans="1:9">
      <c r="A20" s="5">
        <v>999225439652072</v>
      </c>
      <c r="B20" s="6">
        <v>45338</v>
      </c>
      <c r="C20" s="6">
        <v>45344</v>
      </c>
      <c r="D20" s="4">
        <v>3513.3</v>
      </c>
      <c r="E20" s="4" t="str">
        <f>VLOOKUP(A20,HOP!A:L,12,0)</f>
        <v>3513.30</v>
      </c>
      <c r="F20" s="4" t="str">
        <f>VLOOKUP(A20,HOP!A:C,3,0)</f>
        <v>3657001</v>
      </c>
      <c r="G20" s="4">
        <f t="shared" si="0"/>
        <v>0</v>
      </c>
      <c r="H20" s="4" t="str">
        <f t="shared" si="1"/>
        <v>，3657001</v>
      </c>
      <c r="I20" s="4" t="str">
        <f>VLOOKUP(A20,HOP!A:U,21,0)</f>
        <v>直连</v>
      </c>
    </row>
    <row r="21" s="4" customFormat="1" hidden="1" spans="1:9">
      <c r="A21" s="5">
        <v>999226564379797</v>
      </c>
      <c r="B21" s="6">
        <v>45336</v>
      </c>
      <c r="C21" s="6">
        <v>45344</v>
      </c>
      <c r="D21" s="4">
        <v>2050.56</v>
      </c>
      <c r="E21" s="4" t="str">
        <f>VLOOKUP(A21,HOP!A:L,12,0)</f>
        <v>2050.56</v>
      </c>
      <c r="F21" s="4" t="str">
        <f>VLOOKUP(A21,HOP!A:C,3,0)</f>
        <v>3869269</v>
      </c>
      <c r="G21" s="4">
        <f t="shared" si="0"/>
        <v>0</v>
      </c>
      <c r="H21" s="4" t="str">
        <f t="shared" si="1"/>
        <v>，3869269</v>
      </c>
      <c r="I21" s="4" t="str">
        <f>VLOOKUP(A21,HOP!A:U,21,0)</f>
        <v>直连</v>
      </c>
    </row>
    <row r="22" s="4" customFormat="1" hidden="1" spans="1:9">
      <c r="A22" s="5">
        <v>999226743296598</v>
      </c>
      <c r="B22" s="6">
        <v>45340</v>
      </c>
      <c r="C22" s="6">
        <v>45344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999228340251374</v>
      </c>
      <c r="B23" s="6">
        <v>45343</v>
      </c>
      <c r="C23" s="6">
        <v>45344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999228340286746</v>
      </c>
      <c r="B24" s="6">
        <v>45343</v>
      </c>
      <c r="C24" s="6">
        <v>45344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999228416289950</v>
      </c>
      <c r="B25" s="6">
        <v>45342</v>
      </c>
      <c r="C25" s="6">
        <v>45344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999228507995235</v>
      </c>
      <c r="B26" s="6">
        <v>45341</v>
      </c>
      <c r="C26" s="6">
        <v>45344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999228536593247</v>
      </c>
      <c r="B27" s="6">
        <v>45341</v>
      </c>
      <c r="C27" s="6">
        <v>45344</v>
      </c>
      <c r="D27" s="4">
        <v>4038.6</v>
      </c>
      <c r="E27" s="4" t="str">
        <f>VLOOKUP(A27,HOP!A:L,12,0)</f>
        <v>4038.60</v>
      </c>
      <c r="F27" s="4" t="str">
        <f>VLOOKUP(A27,HOP!A:C,3,0)</f>
        <v>4274675</v>
      </c>
      <c r="G27" s="4">
        <f t="shared" si="0"/>
        <v>0</v>
      </c>
      <c r="H27" s="4" t="str">
        <f t="shared" si="1"/>
        <v>，4274675</v>
      </c>
      <c r="I27" s="4" t="str">
        <f>VLOOKUP(A27,HOP!A:U,21,0)</f>
        <v>直采</v>
      </c>
    </row>
    <row r="28" s="4" customFormat="1" hidden="1" spans="1:9">
      <c r="A28" s="5">
        <v>999228589551523</v>
      </c>
      <c r="B28" s="6">
        <v>45340</v>
      </c>
      <c r="C28" s="6">
        <v>45344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999229810523351</v>
      </c>
      <c r="B29" s="6">
        <v>45338</v>
      </c>
      <c r="C29" s="6">
        <v>45344</v>
      </c>
      <c r="D29" s="4">
        <v>6386.58</v>
      </c>
      <c r="E29" s="4" t="str">
        <f>VLOOKUP(A29,HOP!A:L,12,0)</f>
        <v>6386.58</v>
      </c>
      <c r="F29" s="4" t="str">
        <f>VLOOKUP(A29,HOP!A:C,3,0)</f>
        <v>4616229</v>
      </c>
      <c r="G29" s="4">
        <f t="shared" si="0"/>
        <v>0</v>
      </c>
      <c r="H29" s="4" t="str">
        <f t="shared" si="1"/>
        <v>，4616229</v>
      </c>
      <c r="I29" s="4" t="str">
        <f>VLOOKUP(A29,HOP!A:U,21,0)</f>
        <v>直采</v>
      </c>
    </row>
    <row r="30" s="4" customFormat="1" hidden="1" spans="1:9">
      <c r="A30" s="5">
        <v>29820444912</v>
      </c>
      <c r="B30" s="6">
        <v>45338</v>
      </c>
      <c r="C30" s="6">
        <v>45344</v>
      </c>
      <c r="D30" s="4">
        <v>6408.27</v>
      </c>
      <c r="E30" s="4" t="str">
        <f>VLOOKUP(A30,HOP!A:L,12,0)</f>
        <v>6408.27</v>
      </c>
      <c r="F30" s="4" t="str">
        <f>VLOOKUP(A30,HOP!A:C,3,0)</f>
        <v>4619584</v>
      </c>
      <c r="G30" s="4">
        <f t="shared" si="0"/>
        <v>0</v>
      </c>
      <c r="H30" s="4" t="str">
        <f t="shared" si="1"/>
        <v>，4619584</v>
      </c>
      <c r="I30" s="4" t="str">
        <f>VLOOKUP(A30,HOP!A:U,21,0)</f>
        <v>直采</v>
      </c>
    </row>
    <row r="31" s="4" customFormat="1" hidden="1" spans="1:9">
      <c r="A31" s="5">
        <v>999230179235997</v>
      </c>
      <c r="B31" s="6">
        <v>45343</v>
      </c>
      <c r="C31" s="6">
        <v>45344</v>
      </c>
      <c r="D31" s="4">
        <v>1863.47</v>
      </c>
      <c r="E31" s="4" t="str">
        <f>VLOOKUP(A31,HOP!A:L,12,0)</f>
        <v>1863.47</v>
      </c>
      <c r="F31" s="4" t="str">
        <f>VLOOKUP(A31,HOP!A:C,3,0)</f>
        <v>4700852</v>
      </c>
      <c r="G31" s="4">
        <f t="shared" si="0"/>
        <v>0</v>
      </c>
      <c r="H31" s="4" t="str">
        <f t="shared" si="1"/>
        <v>，4700852</v>
      </c>
      <c r="I31" s="4" t="str">
        <f>VLOOKUP(A31,HOP!A:U,21,0)</f>
        <v>直采</v>
      </c>
    </row>
    <row r="32" s="4" customFormat="1" hidden="1" spans="1:9">
      <c r="A32" s="5">
        <v>999230181184443</v>
      </c>
      <c r="B32" s="6">
        <v>45343</v>
      </c>
      <c r="C32" s="6">
        <v>45344</v>
      </c>
      <c r="D32" s="4">
        <v>1862.26</v>
      </c>
      <c r="E32" s="4" t="str">
        <f>VLOOKUP(A32,HOP!A:L,12,0)</f>
        <v>1862.26</v>
      </c>
      <c r="F32" s="4" t="str">
        <f>VLOOKUP(A32,HOP!A:C,3,0)</f>
        <v>4702756</v>
      </c>
      <c r="G32" s="4">
        <f t="shared" si="0"/>
        <v>0</v>
      </c>
      <c r="H32" s="4" t="str">
        <f t="shared" si="1"/>
        <v>，4702756</v>
      </c>
      <c r="I32" s="4" t="str">
        <f>VLOOKUP(A32,HOP!A:U,21,0)</f>
        <v>直采</v>
      </c>
    </row>
    <row r="33" s="4" customFormat="1" hidden="1" spans="1:9">
      <c r="A33" s="5">
        <v>999230296451484</v>
      </c>
      <c r="B33" s="6">
        <v>45343</v>
      </c>
      <c r="C33" s="6">
        <v>45344</v>
      </c>
      <c r="D33" s="4">
        <v>1807.35</v>
      </c>
      <c r="E33" s="4" t="str">
        <f>VLOOKUP(A33,HOP!A:L,12,0)</f>
        <v>1807.35</v>
      </c>
      <c r="F33" s="4" t="str">
        <f>VLOOKUP(A33,HOP!A:C,3,0)</f>
        <v>4717980</v>
      </c>
      <c r="G33" s="4">
        <f t="shared" si="0"/>
        <v>0</v>
      </c>
      <c r="H33" s="4" t="str">
        <f t="shared" si="1"/>
        <v>，4717980</v>
      </c>
      <c r="I33" s="4" t="str">
        <f>VLOOKUP(A33,HOP!A:U,21,0)</f>
        <v>直采</v>
      </c>
    </row>
    <row r="34" s="4" customFormat="1" hidden="1" spans="1:9">
      <c r="A34" s="5">
        <v>999230377278416</v>
      </c>
      <c r="B34" s="6">
        <v>45343</v>
      </c>
      <c r="C34" s="6">
        <v>45344</v>
      </c>
      <c r="D34" s="4">
        <v>3741.06</v>
      </c>
      <c r="E34" s="4" t="str">
        <f>VLOOKUP(A34,HOP!A:L,12,0)</f>
        <v>3741.06</v>
      </c>
      <c r="F34" s="4" t="str">
        <f>VLOOKUP(A34,HOP!A:C,3,0)</f>
        <v>4724253</v>
      </c>
      <c r="G34" s="4">
        <f t="shared" si="0"/>
        <v>0</v>
      </c>
      <c r="H34" s="4" t="str">
        <f t="shared" si="1"/>
        <v>，4724253</v>
      </c>
      <c r="I34" s="4" t="str">
        <f>VLOOKUP(A34,HOP!A:U,21,0)</f>
        <v>直采</v>
      </c>
    </row>
    <row r="35" s="4" customFormat="1" hidden="1" spans="1:9">
      <c r="A35" s="5">
        <v>999230394500716</v>
      </c>
      <c r="B35" s="6">
        <v>45343</v>
      </c>
      <c r="C35" s="6">
        <v>45344</v>
      </c>
      <c r="D35" s="4">
        <v>533.67</v>
      </c>
      <c r="E35" s="4" t="str">
        <f>VLOOKUP(A35,HOP!A:L,12,0)</f>
        <v>533.67</v>
      </c>
      <c r="F35" s="4" t="str">
        <f>VLOOKUP(A35,HOP!A:C,3,0)</f>
        <v>4725710</v>
      </c>
      <c r="G35" s="4">
        <f t="shared" ref="G35:G54" si="2">D35-E35</f>
        <v>0</v>
      </c>
      <c r="H35" s="4" t="str">
        <f t="shared" ref="H35:H54" si="3">$H$1&amp;F35</f>
        <v>，4725710</v>
      </c>
      <c r="I35" s="4" t="str">
        <f>VLOOKUP(A35,HOP!A:U,21,0)</f>
        <v>直采</v>
      </c>
    </row>
    <row r="36" s="4" customFormat="1" hidden="1" spans="1:9">
      <c r="A36" s="5">
        <v>999230415458066</v>
      </c>
      <c r="B36" s="6">
        <v>45343</v>
      </c>
      <c r="C36" s="6">
        <v>45344</v>
      </c>
      <c r="D36" s="4">
        <v>2357.91</v>
      </c>
      <c r="E36" s="4" t="str">
        <f>VLOOKUP(A36,HOP!A:L,12,0)</f>
        <v>2357.91</v>
      </c>
      <c r="F36" s="4" t="str">
        <f>VLOOKUP(A36,HOP!A:C,3,0)</f>
        <v>4729814</v>
      </c>
      <c r="G36" s="4">
        <f t="shared" si="2"/>
        <v>0</v>
      </c>
      <c r="H36" s="4" t="str">
        <f t="shared" si="3"/>
        <v>，4729814</v>
      </c>
      <c r="I36" s="4" t="str">
        <f>VLOOKUP(A36,HOP!A:U,21,0)</f>
        <v>直采</v>
      </c>
    </row>
    <row r="37" s="4" customFormat="1" hidden="1" spans="1:9">
      <c r="A37" s="5">
        <v>999226263661146</v>
      </c>
      <c r="B37" s="6">
        <v>45342</v>
      </c>
      <c r="C37" s="6">
        <v>45345</v>
      </c>
      <c r="D37" s="4">
        <v>2573.39</v>
      </c>
      <c r="E37" s="4" t="str">
        <f>VLOOKUP(A37,HOP!A:L,12,0)</f>
        <v>2573.39</v>
      </c>
      <c r="F37" s="4" t="str">
        <f>VLOOKUP(A37,HOP!A:C,3,0)</f>
        <v>3819569</v>
      </c>
      <c r="G37" s="4">
        <f t="shared" si="2"/>
        <v>0</v>
      </c>
      <c r="H37" s="4" t="str">
        <f t="shared" si="3"/>
        <v>，3819569</v>
      </c>
      <c r="I37" s="4" t="str">
        <f>VLOOKUP(A37,HOP!A:U,21,0)</f>
        <v>直连</v>
      </c>
    </row>
    <row r="38" s="4" customFormat="1" hidden="1" spans="1:9">
      <c r="A38" s="5">
        <v>999227343071617</v>
      </c>
      <c r="B38" s="6">
        <v>45339</v>
      </c>
      <c r="C38" s="6">
        <v>45345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999228333828043</v>
      </c>
      <c r="B39" s="6">
        <v>45341</v>
      </c>
      <c r="C39" s="6">
        <v>45345</v>
      </c>
      <c r="D39" s="4">
        <v>2004.76</v>
      </c>
      <c r="E39" s="4" t="str">
        <f>VLOOKUP(A39,HOP!A:L,12,0)</f>
        <v>2004.76</v>
      </c>
      <c r="F39" s="4" t="str">
        <f>VLOOKUP(A39,HOP!A:C,3,0)</f>
        <v>4199456</v>
      </c>
      <c r="G39" s="4">
        <f t="shared" si="2"/>
        <v>0</v>
      </c>
      <c r="H39" s="4" t="str">
        <f t="shared" si="3"/>
        <v>，4199456</v>
      </c>
      <c r="I39" s="4" t="str">
        <f>VLOOKUP(A39,HOP!A:U,21,0)</f>
        <v>直连</v>
      </c>
    </row>
    <row r="40" s="4" customFormat="1" hidden="1" spans="1:9">
      <c r="A40" s="5">
        <v>999228368776488</v>
      </c>
      <c r="B40" s="6">
        <v>45341</v>
      </c>
      <c r="C40" s="6">
        <v>45345</v>
      </c>
      <c r="D40" s="4">
        <v>3731.82</v>
      </c>
      <c r="E40" s="4" t="str">
        <f>VLOOKUP(A40,HOP!A:L,12,0)</f>
        <v>3731.82</v>
      </c>
      <c r="F40" s="4" t="str">
        <f>VLOOKUP(A40,HOP!A:C,3,0)</f>
        <v>4220933</v>
      </c>
      <c r="G40" s="4">
        <f t="shared" si="2"/>
        <v>0</v>
      </c>
      <c r="H40" s="4" t="str">
        <f t="shared" si="3"/>
        <v>，4220933</v>
      </c>
      <c r="I40" s="4" t="str">
        <f>VLOOKUP(A40,HOP!A:U,21,0)</f>
        <v>直连</v>
      </c>
    </row>
    <row r="41" s="4" customFormat="1" hidden="1" spans="1:9">
      <c r="A41" s="5">
        <v>999229704593422</v>
      </c>
      <c r="B41" s="6">
        <v>45341</v>
      </c>
      <c r="C41" s="6">
        <v>45345</v>
      </c>
      <c r="D41" s="4">
        <v>2928.64</v>
      </c>
      <c r="E41" s="4" t="str">
        <f>VLOOKUP(A41,HOP!A:L,12,0)</f>
        <v>2928.64</v>
      </c>
      <c r="F41" s="4" t="str">
        <f>VLOOKUP(A41,HOP!A:C,3,0)</f>
        <v>4595875</v>
      </c>
      <c r="G41" s="4">
        <f t="shared" si="2"/>
        <v>0</v>
      </c>
      <c r="H41" s="4" t="str">
        <f t="shared" si="3"/>
        <v>，4595875</v>
      </c>
      <c r="I41" s="4" t="str">
        <f>VLOOKUP(A41,HOP!A:U,21,0)</f>
        <v>直采</v>
      </c>
    </row>
    <row r="42" s="4" customFormat="1" hidden="1" spans="1:9">
      <c r="A42" s="5">
        <v>999230175716120</v>
      </c>
      <c r="B42" s="6">
        <v>45344</v>
      </c>
      <c r="C42" s="6">
        <v>45345</v>
      </c>
      <c r="D42" s="4">
        <v>1863.47</v>
      </c>
      <c r="E42" s="4" t="str">
        <f>VLOOKUP(A42,HOP!A:L,12,0)</f>
        <v>1863.47</v>
      </c>
      <c r="F42" s="4" t="str">
        <f>VLOOKUP(A42,HOP!A:C,3,0)</f>
        <v>4699528</v>
      </c>
      <c r="G42" s="4">
        <f t="shared" si="2"/>
        <v>0</v>
      </c>
      <c r="H42" s="4" t="str">
        <f t="shared" si="3"/>
        <v>，4699528</v>
      </c>
      <c r="I42" s="4" t="str">
        <f>VLOOKUP(A42,HOP!A:U,21,0)</f>
        <v>直采</v>
      </c>
    </row>
    <row r="43" s="4" customFormat="1" hidden="1" spans="1:9">
      <c r="A43" s="5">
        <v>999230190775911</v>
      </c>
      <c r="B43" s="6">
        <v>45344</v>
      </c>
      <c r="C43" s="6">
        <v>45345</v>
      </c>
      <c r="D43" s="4">
        <v>1809.11</v>
      </c>
      <c r="E43" s="4" t="str">
        <f>VLOOKUP(A43,HOP!A:L,12,0)</f>
        <v>1809.11</v>
      </c>
      <c r="F43" s="4" t="str">
        <f>VLOOKUP(A43,HOP!A:C,3,0)</f>
        <v>4705516</v>
      </c>
      <c r="G43" s="4">
        <f t="shared" si="2"/>
        <v>0</v>
      </c>
      <c r="H43" s="4" t="str">
        <f t="shared" si="3"/>
        <v>，4705516</v>
      </c>
      <c r="I43" s="4" t="str">
        <f>VLOOKUP(A43,HOP!A:U,21,0)</f>
        <v>直采</v>
      </c>
    </row>
    <row r="44" s="4" customFormat="1" hidden="1" spans="1:9">
      <c r="A44" s="5">
        <v>999230193191581</v>
      </c>
      <c r="B44" s="6">
        <v>45344</v>
      </c>
      <c r="C44" s="6">
        <v>45345</v>
      </c>
      <c r="D44" s="4">
        <v>1981.58</v>
      </c>
      <c r="E44" s="4" t="str">
        <f>VLOOKUP(A44,HOP!A:L,12,0)</f>
        <v>1981.58</v>
      </c>
      <c r="F44" s="4" t="str">
        <f>VLOOKUP(A44,HOP!A:C,3,0)</f>
        <v>4706958</v>
      </c>
      <c r="G44" s="4">
        <f t="shared" si="2"/>
        <v>0</v>
      </c>
      <c r="H44" s="4" t="str">
        <f t="shared" si="3"/>
        <v>，4706958</v>
      </c>
      <c r="I44" s="4" t="str">
        <f>VLOOKUP(A44,HOP!A:U,21,0)</f>
        <v>直采</v>
      </c>
    </row>
    <row r="45" s="4" customFormat="1" hidden="1" spans="1:9">
      <c r="A45" s="5">
        <v>999230270429467</v>
      </c>
      <c r="B45" s="6">
        <v>45344</v>
      </c>
      <c r="C45" s="6">
        <v>45345</v>
      </c>
      <c r="D45" s="4">
        <v>1981.8</v>
      </c>
      <c r="E45" s="4" t="str">
        <f>VLOOKUP(A45,HOP!A:L,12,0)</f>
        <v>1981.80</v>
      </c>
      <c r="F45" s="4" t="str">
        <f>VLOOKUP(A45,HOP!A:C,3,0)</f>
        <v>4713612</v>
      </c>
      <c r="G45" s="4">
        <f t="shared" si="2"/>
        <v>0</v>
      </c>
      <c r="H45" s="4" t="str">
        <f t="shared" si="3"/>
        <v>，4713612</v>
      </c>
      <c r="I45" s="4" t="str">
        <f>VLOOKUP(A45,HOP!A:U,21,0)</f>
        <v>直采</v>
      </c>
    </row>
    <row r="46" s="4" customFormat="1" hidden="1" spans="1:9">
      <c r="A46" s="5">
        <v>999230277397342</v>
      </c>
      <c r="B46" s="6">
        <v>45341</v>
      </c>
      <c r="C46" s="6">
        <v>45345</v>
      </c>
      <c r="D46" s="4">
        <v>8035.54</v>
      </c>
      <c r="E46" s="4" t="str">
        <f>VLOOKUP(A46,HOP!A:L,12,0)</f>
        <v>8035.54</v>
      </c>
      <c r="F46" s="4" t="str">
        <f>VLOOKUP(A46,HOP!A:C,3,0)</f>
        <v>4714993</v>
      </c>
      <c r="G46" s="4">
        <f t="shared" si="2"/>
        <v>0</v>
      </c>
      <c r="H46" s="4" t="str">
        <f t="shared" si="3"/>
        <v>，4714993</v>
      </c>
      <c r="I46" s="4" t="str">
        <f>VLOOKUP(A46,HOP!A:U,21,0)</f>
        <v>直采</v>
      </c>
    </row>
    <row r="47" s="4" customFormat="1" hidden="1" spans="1:9">
      <c r="A47" s="5">
        <v>999230356101174</v>
      </c>
      <c r="B47" s="6">
        <v>45344</v>
      </c>
      <c r="C47" s="6">
        <v>45345</v>
      </c>
      <c r="D47" s="4">
        <v>1872.36</v>
      </c>
      <c r="E47" s="4" t="str">
        <f>VLOOKUP(A47,HOP!A:L,12,0)</f>
        <v>1872.36</v>
      </c>
      <c r="F47" s="4" t="str">
        <f>VLOOKUP(A47,HOP!A:C,3,0)</f>
        <v>4720526</v>
      </c>
      <c r="G47" s="4">
        <f t="shared" si="2"/>
        <v>0</v>
      </c>
      <c r="H47" s="4" t="str">
        <f t="shared" si="3"/>
        <v>，4720526</v>
      </c>
      <c r="I47" s="4" t="str">
        <f>VLOOKUP(A47,HOP!A:U,21,0)</f>
        <v>直采</v>
      </c>
    </row>
    <row r="48" s="4" customFormat="1" hidden="1" spans="1:9">
      <c r="A48" s="5">
        <v>999230373984491</v>
      </c>
      <c r="B48" s="6">
        <v>45344</v>
      </c>
      <c r="C48" s="6">
        <v>45345</v>
      </c>
      <c r="D48" s="4">
        <v>1872.16</v>
      </c>
      <c r="E48" s="4" t="str">
        <f>VLOOKUP(A48,HOP!A:L,12,0)</f>
        <v>1872.16</v>
      </c>
      <c r="F48" s="4" t="str">
        <f>VLOOKUP(A48,HOP!A:C,3,0)</f>
        <v>4723405</v>
      </c>
      <c r="G48" s="4">
        <f t="shared" si="2"/>
        <v>0</v>
      </c>
      <c r="H48" s="4" t="str">
        <f t="shared" si="3"/>
        <v>，4723405</v>
      </c>
      <c r="I48" s="4" t="str">
        <f>VLOOKUP(A48,HOP!A:U,21,0)</f>
        <v>直采</v>
      </c>
    </row>
    <row r="49" s="4" customFormat="1" hidden="1" spans="1:9">
      <c r="A49" s="5">
        <v>999230403618809</v>
      </c>
      <c r="B49" s="6">
        <v>45344</v>
      </c>
      <c r="C49" s="6">
        <v>45345</v>
      </c>
      <c r="D49" s="4">
        <v>350.76</v>
      </c>
      <c r="E49" s="4" t="str">
        <f>VLOOKUP(A49,HOP!A:L,12,0)</f>
        <v>350.76</v>
      </c>
      <c r="F49" s="4" t="str">
        <f>VLOOKUP(A49,HOP!A:C,3,0)</f>
        <v>4727525</v>
      </c>
      <c r="G49" s="4">
        <f t="shared" si="2"/>
        <v>0</v>
      </c>
      <c r="H49" s="4" t="str">
        <f t="shared" si="3"/>
        <v>，4727525</v>
      </c>
      <c r="I49" s="4" t="str">
        <f>VLOOKUP(A49,HOP!A:U,21,0)</f>
        <v>直采</v>
      </c>
    </row>
    <row r="50" s="4" customFormat="1" hidden="1" spans="1:9">
      <c r="A50" s="5">
        <v>999230403938761</v>
      </c>
      <c r="B50" s="6">
        <v>45344</v>
      </c>
      <c r="C50" s="6">
        <v>45345</v>
      </c>
      <c r="D50" s="4">
        <v>1924.87</v>
      </c>
      <c r="E50" s="4" t="str">
        <f>VLOOKUP(A50,HOP!A:L,12,0)</f>
        <v>1924.87</v>
      </c>
      <c r="F50" s="4" t="str">
        <f>VLOOKUP(A50,HOP!A:C,3,0)</f>
        <v>4727603</v>
      </c>
      <c r="G50" s="4">
        <f t="shared" si="2"/>
        <v>0</v>
      </c>
      <c r="H50" s="4" t="str">
        <f t="shared" si="3"/>
        <v>，4727603</v>
      </c>
      <c r="I50" s="4" t="str">
        <f>VLOOKUP(A50,HOP!A:U,21,0)</f>
        <v>直采</v>
      </c>
    </row>
    <row r="51" s="4" customFormat="1" spans="1:9">
      <c r="A51" s="5">
        <v>999230404494838</v>
      </c>
      <c r="B51" s="6">
        <v>45342</v>
      </c>
      <c r="C51" s="6">
        <v>45345</v>
      </c>
      <c r="D51" s="4">
        <v>11570.86</v>
      </c>
      <c r="E51" s="4" t="str">
        <f>VLOOKUP(A51,HOP!A:L,12,0)</f>
        <v>11570.88</v>
      </c>
      <c r="F51" s="4" t="str">
        <f>VLOOKUP(A51,HOP!A:C,3,0)</f>
        <v>4727721</v>
      </c>
      <c r="G51" s="4">
        <f t="shared" si="2"/>
        <v>-0.0199999999986176</v>
      </c>
      <c r="H51" s="4" t="str">
        <f t="shared" si="3"/>
        <v>，4727721</v>
      </c>
      <c r="I51" s="4" t="str">
        <f>VLOOKUP(A51,HOP!A:U,21,0)</f>
        <v>直采</v>
      </c>
    </row>
    <row r="52" s="4" customFormat="1" hidden="1" spans="1:9">
      <c r="A52" s="5">
        <v>999230406513850</v>
      </c>
      <c r="B52" s="6">
        <v>45344</v>
      </c>
      <c r="C52" s="6">
        <v>45345</v>
      </c>
      <c r="D52" s="4">
        <v>4499.3</v>
      </c>
      <c r="E52" s="4" t="str">
        <f>VLOOKUP(A52,HOP!A:L,12,0)</f>
        <v>4499.30</v>
      </c>
      <c r="F52" s="4" t="str">
        <f>VLOOKUP(A52,HOP!A:C,3,0)</f>
        <v>4728189</v>
      </c>
      <c r="G52" s="4">
        <f t="shared" si="2"/>
        <v>0</v>
      </c>
      <c r="H52" s="4" t="str">
        <f t="shared" si="3"/>
        <v>，4728189</v>
      </c>
      <c r="I52" s="4" t="str">
        <f>VLOOKUP(A52,HOP!A:U,21,0)</f>
        <v>直采</v>
      </c>
    </row>
    <row r="53" s="4" customFormat="1" hidden="1" spans="1:9">
      <c r="A53" s="5">
        <v>999230429774452</v>
      </c>
      <c r="B53" s="6">
        <v>45344</v>
      </c>
      <c r="C53" s="6">
        <v>45345</v>
      </c>
      <c r="D53" s="4">
        <v>2358.93</v>
      </c>
      <c r="E53" s="4" t="str">
        <f>VLOOKUP(A53,HOP!A:L,12,0)</f>
        <v>2358.93</v>
      </c>
      <c r="F53" s="4" t="str">
        <f>VLOOKUP(A53,HOP!A:C,3,0)</f>
        <v>4732882</v>
      </c>
      <c r="G53" s="4">
        <f t="shared" si="2"/>
        <v>0</v>
      </c>
      <c r="H53" s="4" t="str">
        <f t="shared" si="3"/>
        <v>，4732882</v>
      </c>
      <c r="I53" s="4" t="str">
        <f>VLOOKUP(A53,HOP!A:U,21,0)</f>
        <v>直采</v>
      </c>
    </row>
    <row r="54" s="4" customFormat="1" hidden="1" spans="1:9">
      <c r="A54" s="5">
        <v>999230485269312</v>
      </c>
      <c r="B54" s="6">
        <v>45343</v>
      </c>
      <c r="C54" s="6">
        <v>45345</v>
      </c>
      <c r="D54" s="4">
        <v>1122.08</v>
      </c>
      <c r="E54" s="4" t="str">
        <f>VLOOKUP(A54,HOP!A:L,12,0)</f>
        <v>1122.08</v>
      </c>
      <c r="F54" s="4" t="str">
        <f>VLOOKUP(A54,HOP!A:C,3,0)</f>
        <v>4746031</v>
      </c>
      <c r="G54" s="4">
        <f t="shared" si="2"/>
        <v>0</v>
      </c>
      <c r="H54" s="4" t="str">
        <f t="shared" si="3"/>
        <v>，4746031</v>
      </c>
      <c r="I54" s="4" t="str">
        <f>VLOOKUP(A54,HOP!A:U,21,0)</f>
        <v>直连</v>
      </c>
    </row>
    <row r="56" spans="4:4">
      <c r="D56" s="4">
        <f>SUM(D2:D55)</f>
        <v>120750.93</v>
      </c>
    </row>
    <row r="58" spans="4:4">
      <c r="D58" s="4" t="s">
        <v>292</v>
      </c>
    </row>
    <row r="62" spans="1:3">
      <c r="A62" s="4" t="s">
        <v>293</v>
      </c>
      <c r="C62" s="4">
        <v>89075.17</v>
      </c>
    </row>
    <row r="63" spans="1:3">
      <c r="A63" s="4" t="s">
        <v>294</v>
      </c>
      <c r="C63" s="4">
        <v>31675.76</v>
      </c>
    </row>
    <row r="64" spans="1:3">
      <c r="A64" s="4" t="s">
        <v>295</v>
      </c>
      <c r="C64" s="4">
        <f>SUBTOTAL(9,C62:C63)</f>
        <v>120750.93</v>
      </c>
    </row>
  </sheetData>
  <autoFilter ref="A1:XFD58">
    <filterColumn colId="3">
      <filters blank="1">
        <filter val="3731.82"/>
        <filter val="690.56"/>
        <filter val="3741.06"/>
        <filter val="6002.86"/>
        <filter val="417.17"/>
        <filter val="1863.47"/>
        <filter val="1924.87"/>
        <filter val="2089.07"/>
        <filter val="1122.08"/>
        <filter val="1935.48"/>
        <filter val="1916.49"/>
        <filter val="3513.3"/>
        <filter val="4499.3"/>
        <filter val="120750.93"/>
        <filter val="1807.74"/>
        <filter val="120750.93 HKD"/>
        <filter val="5545.74"/>
        <filter val="1807.35"/>
        <filter val="4038.6"/>
        <filter val="1872.36"/>
        <filter val="2004.76"/>
        <filter val="533.67"/>
        <filter val="1981.8"/>
        <filter val="701.9"/>
        <filter val="2573.39"/>
        <filter val="1303.62"/>
        <filter val="2928.64"/>
        <filter val="350.76"/>
        <filter val="1862.26"/>
        <filter val="6408.27"/>
        <filter val="1527.68"/>
        <filter val="1809.11"/>
        <filter val="2357.91"/>
        <filter val="1861.52"/>
        <filter val="2358.93"/>
        <filter val="8035.54"/>
        <filter val="2299.95"/>
        <filter val="11570.86"/>
        <filter val="1872.16"/>
        <filter val="2050.56"/>
        <filter val="1981.58"/>
        <filter val="6386.58"/>
      </filters>
    </filterColumn>
    <filterColumn colId="6">
      <filters blank="1"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296</v>
      </c>
      <c r="B1" s="2" t="s">
        <v>297</v>
      </c>
      <c r="C1" s="2" t="s">
        <v>298</v>
      </c>
      <c r="D1" s="2" t="s">
        <v>299</v>
      </c>
      <c r="E1" s="2" t="s">
        <v>13</v>
      </c>
      <c r="F1" s="2" t="s">
        <v>5</v>
      </c>
      <c r="G1" s="2" t="s">
        <v>6</v>
      </c>
      <c r="H1" s="2" t="s">
        <v>300</v>
      </c>
      <c r="I1" s="2" t="s">
        <v>301</v>
      </c>
      <c r="J1" s="2" t="s">
        <v>302</v>
      </c>
      <c r="K1" s="2" t="s">
        <v>303</v>
      </c>
      <c r="L1" s="2" t="s">
        <v>304</v>
      </c>
      <c r="M1" s="2" t="s">
        <v>305</v>
      </c>
      <c r="N1" s="2" t="s">
        <v>306</v>
      </c>
      <c r="O1" s="2" t="s">
        <v>307</v>
      </c>
      <c r="P1" s="2" t="s">
        <v>308</v>
      </c>
      <c r="Q1" s="2" t="s">
        <v>309</v>
      </c>
      <c r="R1" s="2" t="s">
        <v>310</v>
      </c>
      <c r="S1" s="2" t="s">
        <v>311</v>
      </c>
      <c r="T1" s="2" t="s">
        <v>312</v>
      </c>
      <c r="U1" s="2" t="s">
        <v>313</v>
      </c>
      <c r="V1" s="2" t="s">
        <v>314</v>
      </c>
    </row>
    <row r="2" s="1" customFormat="1" spans="1:22">
      <c r="A2" s="3">
        <v>999230485269312</v>
      </c>
      <c r="B2" s="1" t="s">
        <v>315</v>
      </c>
      <c r="C2" s="1" t="s">
        <v>316</v>
      </c>
      <c r="D2" s="1" t="s">
        <v>317</v>
      </c>
      <c r="E2" s="1" t="s">
        <v>318</v>
      </c>
      <c r="F2" s="1" t="s">
        <v>315</v>
      </c>
      <c r="G2" s="1" t="s">
        <v>319</v>
      </c>
      <c r="H2" s="1" t="s">
        <v>320</v>
      </c>
      <c r="I2" s="1" t="s">
        <v>321</v>
      </c>
      <c r="J2" s="1" t="s">
        <v>30</v>
      </c>
      <c r="K2" s="1" t="s">
        <v>322</v>
      </c>
      <c r="L2" s="1" t="s">
        <v>322</v>
      </c>
      <c r="M2" s="1" t="s">
        <v>323</v>
      </c>
      <c r="N2" s="1" t="s">
        <v>323</v>
      </c>
      <c r="O2" s="1" t="s">
        <v>324</v>
      </c>
      <c r="P2" s="1" t="s">
        <v>325</v>
      </c>
      <c r="Q2" s="1" t="s">
        <v>326</v>
      </c>
      <c r="R2" s="1" t="s">
        <v>327</v>
      </c>
      <c r="S2" s="1" t="s">
        <v>328</v>
      </c>
      <c r="T2" s="1" t="s">
        <v>329</v>
      </c>
      <c r="U2" s="1" t="s">
        <v>330</v>
      </c>
      <c r="V2" s="1" t="s">
        <v>331</v>
      </c>
    </row>
    <row r="3" s="1" customFormat="1" spans="1:22">
      <c r="A3" s="3">
        <v>999230429774452</v>
      </c>
      <c r="B3" s="1" t="s">
        <v>332</v>
      </c>
      <c r="C3" s="1" t="s">
        <v>333</v>
      </c>
      <c r="D3" s="1" t="s">
        <v>334</v>
      </c>
      <c r="E3" s="1" t="s">
        <v>335</v>
      </c>
      <c r="F3" s="1" t="s">
        <v>336</v>
      </c>
      <c r="G3" s="1" t="s">
        <v>319</v>
      </c>
      <c r="H3" s="1" t="s">
        <v>320</v>
      </c>
      <c r="I3" s="1" t="s">
        <v>337</v>
      </c>
      <c r="J3" s="1" t="s">
        <v>30</v>
      </c>
      <c r="K3" s="1" t="s">
        <v>338</v>
      </c>
      <c r="L3" s="1" t="s">
        <v>338</v>
      </c>
      <c r="M3" s="1" t="s">
        <v>323</v>
      </c>
      <c r="N3" s="1" t="s">
        <v>323</v>
      </c>
      <c r="O3" s="1" t="s">
        <v>324</v>
      </c>
      <c r="P3" s="1" t="s">
        <v>325</v>
      </c>
      <c r="Q3" s="1" t="s">
        <v>326</v>
      </c>
      <c r="R3" s="1" t="s">
        <v>339</v>
      </c>
      <c r="S3" s="1" t="s">
        <v>328</v>
      </c>
      <c r="T3" s="1" t="s">
        <v>329</v>
      </c>
      <c r="U3" s="1" t="s">
        <v>340</v>
      </c>
      <c r="V3" s="1" t="s">
        <v>341</v>
      </c>
    </row>
    <row r="4" s="1" customFormat="1" spans="1:22">
      <c r="A4" s="3">
        <v>30425386648</v>
      </c>
      <c r="B4" s="1" t="s">
        <v>342</v>
      </c>
      <c r="C4" s="1" t="s">
        <v>343</v>
      </c>
      <c r="D4" s="1" t="s">
        <v>344</v>
      </c>
      <c r="E4" s="1" t="s">
        <v>345</v>
      </c>
      <c r="F4" s="1" t="s">
        <v>346</v>
      </c>
      <c r="G4" s="1" t="s">
        <v>315</v>
      </c>
      <c r="H4" s="1" t="s">
        <v>320</v>
      </c>
      <c r="I4" s="1" t="s">
        <v>347</v>
      </c>
      <c r="J4" s="1" t="s">
        <v>30</v>
      </c>
      <c r="K4" s="1" t="s">
        <v>348</v>
      </c>
      <c r="L4" s="1" t="s">
        <v>348</v>
      </c>
      <c r="M4" s="1" t="s">
        <v>323</v>
      </c>
      <c r="N4" s="1" t="s">
        <v>323</v>
      </c>
      <c r="O4" s="1" t="s">
        <v>324</v>
      </c>
      <c r="P4" s="1" t="s">
        <v>325</v>
      </c>
      <c r="Q4" s="1" t="s">
        <v>326</v>
      </c>
      <c r="R4" s="1" t="s">
        <v>349</v>
      </c>
      <c r="S4" s="1" t="s">
        <v>328</v>
      </c>
      <c r="T4" s="1" t="s">
        <v>329</v>
      </c>
      <c r="U4" s="1" t="s">
        <v>340</v>
      </c>
      <c r="V4" s="1" t="s">
        <v>350</v>
      </c>
    </row>
    <row r="5" s="1" customFormat="1" spans="1:22">
      <c r="A5" s="3">
        <v>999230415458066</v>
      </c>
      <c r="B5" s="1" t="s">
        <v>342</v>
      </c>
      <c r="C5" s="1" t="s">
        <v>351</v>
      </c>
      <c r="D5" s="1" t="s">
        <v>334</v>
      </c>
      <c r="E5" s="1" t="s">
        <v>352</v>
      </c>
      <c r="F5" s="1" t="s">
        <v>315</v>
      </c>
      <c r="G5" s="1" t="s">
        <v>336</v>
      </c>
      <c r="H5" s="1" t="s">
        <v>320</v>
      </c>
      <c r="I5" s="1" t="s">
        <v>337</v>
      </c>
      <c r="J5" s="1" t="s">
        <v>30</v>
      </c>
      <c r="K5" s="1" t="s">
        <v>353</v>
      </c>
      <c r="L5" s="1" t="s">
        <v>353</v>
      </c>
      <c r="M5" s="1" t="s">
        <v>323</v>
      </c>
      <c r="N5" s="1" t="s">
        <v>323</v>
      </c>
      <c r="O5" s="1" t="s">
        <v>324</v>
      </c>
      <c r="P5" s="1" t="s">
        <v>325</v>
      </c>
      <c r="Q5" s="1" t="s">
        <v>326</v>
      </c>
      <c r="R5" s="1" t="s">
        <v>354</v>
      </c>
      <c r="S5" s="1" t="s">
        <v>328</v>
      </c>
      <c r="T5" s="1" t="s">
        <v>329</v>
      </c>
      <c r="U5" s="1" t="s">
        <v>340</v>
      </c>
      <c r="V5" s="1" t="s">
        <v>341</v>
      </c>
    </row>
    <row r="6" s="1" customFormat="1" spans="1:22">
      <c r="A6" s="3">
        <v>999230406513850</v>
      </c>
      <c r="B6" s="1" t="s">
        <v>355</v>
      </c>
      <c r="C6" s="1" t="s">
        <v>356</v>
      </c>
      <c r="D6" s="1" t="s">
        <v>334</v>
      </c>
      <c r="E6" s="1" t="s">
        <v>357</v>
      </c>
      <c r="F6" s="1" t="s">
        <v>336</v>
      </c>
      <c r="G6" s="1" t="s">
        <v>319</v>
      </c>
      <c r="H6" s="1" t="s">
        <v>320</v>
      </c>
      <c r="I6" s="1" t="s">
        <v>358</v>
      </c>
      <c r="J6" s="1" t="s">
        <v>30</v>
      </c>
      <c r="K6" s="1" t="s">
        <v>359</v>
      </c>
      <c r="L6" s="1" t="s">
        <v>359</v>
      </c>
      <c r="M6" s="1" t="s">
        <v>323</v>
      </c>
      <c r="N6" s="1" t="s">
        <v>323</v>
      </c>
      <c r="O6" s="1" t="s">
        <v>324</v>
      </c>
      <c r="P6" s="1" t="s">
        <v>325</v>
      </c>
      <c r="Q6" s="1" t="s">
        <v>326</v>
      </c>
      <c r="R6" s="1" t="s">
        <v>360</v>
      </c>
      <c r="S6" s="1" t="s">
        <v>328</v>
      </c>
      <c r="T6" s="1" t="s">
        <v>329</v>
      </c>
      <c r="U6" s="1" t="s">
        <v>340</v>
      </c>
      <c r="V6" s="1" t="s">
        <v>341</v>
      </c>
    </row>
    <row r="7" s="1" customFormat="1" spans="1:22">
      <c r="A7" s="3">
        <v>999230404494838</v>
      </c>
      <c r="B7" s="1" t="s">
        <v>355</v>
      </c>
      <c r="C7" s="1" t="s">
        <v>361</v>
      </c>
      <c r="D7" s="1" t="s">
        <v>334</v>
      </c>
      <c r="E7" s="1" t="s">
        <v>362</v>
      </c>
      <c r="F7" s="1" t="s">
        <v>346</v>
      </c>
      <c r="G7" s="1" t="s">
        <v>319</v>
      </c>
      <c r="H7" s="1" t="s">
        <v>320</v>
      </c>
      <c r="I7" s="1" t="s">
        <v>363</v>
      </c>
      <c r="J7" s="1" t="s">
        <v>30</v>
      </c>
      <c r="K7" s="1" t="s">
        <v>364</v>
      </c>
      <c r="L7" s="1" t="s">
        <v>364</v>
      </c>
      <c r="M7" s="1" t="s">
        <v>323</v>
      </c>
      <c r="N7" s="1" t="s">
        <v>323</v>
      </c>
      <c r="O7" s="1" t="s">
        <v>324</v>
      </c>
      <c r="P7" s="1" t="s">
        <v>325</v>
      </c>
      <c r="Q7" s="1" t="s">
        <v>326</v>
      </c>
      <c r="R7" s="1" t="s">
        <v>365</v>
      </c>
      <c r="S7" s="1" t="s">
        <v>328</v>
      </c>
      <c r="T7" s="1" t="s">
        <v>329</v>
      </c>
      <c r="U7" s="1" t="s">
        <v>340</v>
      </c>
      <c r="V7" s="1" t="s">
        <v>341</v>
      </c>
    </row>
    <row r="8" s="1" customFormat="1" spans="1:22">
      <c r="A8" s="3">
        <v>999230403938761</v>
      </c>
      <c r="B8" s="1" t="s">
        <v>355</v>
      </c>
      <c r="C8" s="1" t="s">
        <v>366</v>
      </c>
      <c r="D8" s="1" t="s">
        <v>334</v>
      </c>
      <c r="E8" s="1" t="s">
        <v>367</v>
      </c>
      <c r="F8" s="1" t="s">
        <v>336</v>
      </c>
      <c r="G8" s="1" t="s">
        <v>319</v>
      </c>
      <c r="H8" s="1" t="s">
        <v>320</v>
      </c>
      <c r="I8" s="1" t="s">
        <v>368</v>
      </c>
      <c r="J8" s="1" t="s">
        <v>30</v>
      </c>
      <c r="K8" s="1" t="s">
        <v>369</v>
      </c>
      <c r="L8" s="1" t="s">
        <v>369</v>
      </c>
      <c r="M8" s="1" t="s">
        <v>323</v>
      </c>
      <c r="N8" s="1" t="s">
        <v>323</v>
      </c>
      <c r="O8" s="1" t="s">
        <v>324</v>
      </c>
      <c r="P8" s="1" t="s">
        <v>325</v>
      </c>
      <c r="Q8" s="1" t="s">
        <v>326</v>
      </c>
      <c r="R8" s="1" t="s">
        <v>370</v>
      </c>
      <c r="S8" s="1" t="s">
        <v>328</v>
      </c>
      <c r="T8" s="1" t="s">
        <v>329</v>
      </c>
      <c r="U8" s="1" t="s">
        <v>340</v>
      </c>
      <c r="V8" s="1" t="s">
        <v>341</v>
      </c>
    </row>
    <row r="9" s="1" customFormat="1" spans="1:22">
      <c r="A9" s="3">
        <v>999230403618809</v>
      </c>
      <c r="B9" s="1" t="s">
        <v>355</v>
      </c>
      <c r="C9" s="1" t="s">
        <v>371</v>
      </c>
      <c r="D9" s="1" t="s">
        <v>344</v>
      </c>
      <c r="E9" s="1" t="s">
        <v>372</v>
      </c>
      <c r="F9" s="1" t="s">
        <v>336</v>
      </c>
      <c r="G9" s="1" t="s">
        <v>319</v>
      </c>
      <c r="H9" s="1" t="s">
        <v>320</v>
      </c>
      <c r="I9" s="1" t="s">
        <v>373</v>
      </c>
      <c r="J9" s="1" t="s">
        <v>30</v>
      </c>
      <c r="K9" s="1" t="s">
        <v>374</v>
      </c>
      <c r="L9" s="1" t="s">
        <v>374</v>
      </c>
      <c r="M9" s="1" t="s">
        <v>323</v>
      </c>
      <c r="N9" s="1" t="s">
        <v>323</v>
      </c>
      <c r="O9" s="1" t="s">
        <v>324</v>
      </c>
      <c r="P9" s="1" t="s">
        <v>325</v>
      </c>
      <c r="Q9" s="1" t="s">
        <v>326</v>
      </c>
      <c r="R9" s="1" t="s">
        <v>375</v>
      </c>
      <c r="S9" s="1" t="s">
        <v>328</v>
      </c>
      <c r="T9" s="1" t="s">
        <v>329</v>
      </c>
      <c r="U9" s="1" t="s">
        <v>340</v>
      </c>
      <c r="V9" s="1" t="s">
        <v>350</v>
      </c>
    </row>
    <row r="10" s="1" customFormat="1" spans="1:22">
      <c r="A10" s="3">
        <v>999230394500716</v>
      </c>
      <c r="B10" s="1" t="s">
        <v>376</v>
      </c>
      <c r="C10" s="1" t="s">
        <v>377</v>
      </c>
      <c r="D10" s="1" t="s">
        <v>378</v>
      </c>
      <c r="E10" s="1" t="s">
        <v>379</v>
      </c>
      <c r="F10" s="1" t="s">
        <v>315</v>
      </c>
      <c r="G10" s="1" t="s">
        <v>336</v>
      </c>
      <c r="H10" s="1" t="s">
        <v>320</v>
      </c>
      <c r="I10" s="1" t="s">
        <v>380</v>
      </c>
      <c r="J10" s="1" t="s">
        <v>30</v>
      </c>
      <c r="K10" s="1" t="s">
        <v>381</v>
      </c>
      <c r="L10" s="1" t="s">
        <v>381</v>
      </c>
      <c r="M10" s="1" t="s">
        <v>323</v>
      </c>
      <c r="N10" s="1" t="s">
        <v>323</v>
      </c>
      <c r="O10" s="1" t="s">
        <v>324</v>
      </c>
      <c r="P10" s="1" t="s">
        <v>325</v>
      </c>
      <c r="Q10" s="1" t="s">
        <v>326</v>
      </c>
      <c r="R10" s="1" t="s">
        <v>382</v>
      </c>
      <c r="S10" s="1" t="s">
        <v>328</v>
      </c>
      <c r="T10" s="1" t="s">
        <v>329</v>
      </c>
      <c r="U10" s="1" t="s">
        <v>340</v>
      </c>
      <c r="V10" s="1" t="s">
        <v>383</v>
      </c>
    </row>
    <row r="11" s="1" customFormat="1" spans="1:22">
      <c r="A11" s="3">
        <v>999230377278416</v>
      </c>
      <c r="B11" s="1" t="s">
        <v>376</v>
      </c>
      <c r="C11" s="1" t="s">
        <v>384</v>
      </c>
      <c r="D11" s="1" t="s">
        <v>334</v>
      </c>
      <c r="E11" s="1" t="s">
        <v>385</v>
      </c>
      <c r="F11" s="1" t="s">
        <v>315</v>
      </c>
      <c r="G11" s="1" t="s">
        <v>336</v>
      </c>
      <c r="H11" s="1" t="s">
        <v>320</v>
      </c>
      <c r="I11" s="1" t="s">
        <v>386</v>
      </c>
      <c r="J11" s="1" t="s">
        <v>30</v>
      </c>
      <c r="K11" s="1" t="s">
        <v>387</v>
      </c>
      <c r="L11" s="1" t="s">
        <v>387</v>
      </c>
      <c r="M11" s="1" t="s">
        <v>323</v>
      </c>
      <c r="N11" s="1" t="s">
        <v>323</v>
      </c>
      <c r="O11" s="1" t="s">
        <v>324</v>
      </c>
      <c r="P11" s="1" t="s">
        <v>325</v>
      </c>
      <c r="Q11" s="1" t="s">
        <v>326</v>
      </c>
      <c r="R11" s="1" t="s">
        <v>388</v>
      </c>
      <c r="S11" s="1" t="s">
        <v>328</v>
      </c>
      <c r="T11" s="1" t="s">
        <v>329</v>
      </c>
      <c r="U11" s="1" t="s">
        <v>340</v>
      </c>
      <c r="V11" s="1" t="s">
        <v>341</v>
      </c>
    </row>
    <row r="12" s="1" customFormat="1" spans="1:22">
      <c r="A12" s="3">
        <v>999230376303684</v>
      </c>
      <c r="B12" s="1" t="s">
        <v>376</v>
      </c>
      <c r="C12" s="1" t="s">
        <v>389</v>
      </c>
      <c r="D12" s="1" t="s">
        <v>334</v>
      </c>
      <c r="E12" s="1" t="s">
        <v>390</v>
      </c>
      <c r="F12" s="1" t="s">
        <v>346</v>
      </c>
      <c r="G12" s="1" t="s">
        <v>315</v>
      </c>
      <c r="H12" s="1" t="s">
        <v>320</v>
      </c>
      <c r="I12" s="1" t="s">
        <v>391</v>
      </c>
      <c r="J12" s="1" t="s">
        <v>30</v>
      </c>
      <c r="K12" s="1" t="s">
        <v>392</v>
      </c>
      <c r="L12" s="1" t="s">
        <v>392</v>
      </c>
      <c r="M12" s="1" t="s">
        <v>323</v>
      </c>
      <c r="N12" s="1" t="s">
        <v>323</v>
      </c>
      <c r="O12" s="1" t="s">
        <v>324</v>
      </c>
      <c r="P12" s="1" t="s">
        <v>325</v>
      </c>
      <c r="Q12" s="1" t="s">
        <v>326</v>
      </c>
      <c r="R12" s="1" t="s">
        <v>393</v>
      </c>
      <c r="S12" s="1" t="s">
        <v>328</v>
      </c>
      <c r="T12" s="1" t="s">
        <v>329</v>
      </c>
      <c r="U12" s="1" t="s">
        <v>340</v>
      </c>
      <c r="V12" s="1" t="s">
        <v>341</v>
      </c>
    </row>
    <row r="13" s="1" customFormat="1" spans="1:22">
      <c r="A13" s="3">
        <v>999230376301108</v>
      </c>
      <c r="B13" s="1" t="s">
        <v>376</v>
      </c>
      <c r="C13" s="1" t="s">
        <v>394</v>
      </c>
      <c r="D13" s="1" t="s">
        <v>334</v>
      </c>
      <c r="E13" s="1" t="s">
        <v>395</v>
      </c>
      <c r="F13" s="1" t="s">
        <v>346</v>
      </c>
      <c r="G13" s="1" t="s">
        <v>315</v>
      </c>
      <c r="H13" s="1" t="s">
        <v>320</v>
      </c>
      <c r="I13" s="1" t="s">
        <v>391</v>
      </c>
      <c r="J13" s="1" t="s">
        <v>30</v>
      </c>
      <c r="K13" s="1" t="s">
        <v>392</v>
      </c>
      <c r="L13" s="1" t="s">
        <v>392</v>
      </c>
      <c r="M13" s="1" t="s">
        <v>323</v>
      </c>
      <c r="N13" s="1" t="s">
        <v>323</v>
      </c>
      <c r="O13" s="1" t="s">
        <v>324</v>
      </c>
      <c r="P13" s="1" t="s">
        <v>325</v>
      </c>
      <c r="Q13" s="1" t="s">
        <v>326</v>
      </c>
      <c r="R13" s="1" t="s">
        <v>396</v>
      </c>
      <c r="S13" s="1" t="s">
        <v>328</v>
      </c>
      <c r="T13" s="1" t="s">
        <v>329</v>
      </c>
      <c r="U13" s="1" t="s">
        <v>340</v>
      </c>
      <c r="V13" s="1" t="s">
        <v>341</v>
      </c>
    </row>
    <row r="14" s="1" customFormat="1" spans="1:22">
      <c r="A14" s="3">
        <v>999230373984491</v>
      </c>
      <c r="B14" s="1" t="s">
        <v>397</v>
      </c>
      <c r="C14" s="1" t="s">
        <v>398</v>
      </c>
      <c r="D14" s="1" t="s">
        <v>334</v>
      </c>
      <c r="E14" s="1" t="s">
        <v>399</v>
      </c>
      <c r="F14" s="1" t="s">
        <v>336</v>
      </c>
      <c r="G14" s="1" t="s">
        <v>319</v>
      </c>
      <c r="H14" s="1" t="s">
        <v>320</v>
      </c>
      <c r="I14" s="1" t="s">
        <v>400</v>
      </c>
      <c r="J14" s="1" t="s">
        <v>30</v>
      </c>
      <c r="K14" s="1" t="s">
        <v>401</v>
      </c>
      <c r="L14" s="1" t="s">
        <v>401</v>
      </c>
      <c r="M14" s="1" t="s">
        <v>323</v>
      </c>
      <c r="N14" s="1" t="s">
        <v>323</v>
      </c>
      <c r="O14" s="1" t="s">
        <v>324</v>
      </c>
      <c r="P14" s="1" t="s">
        <v>325</v>
      </c>
      <c r="Q14" s="1" t="s">
        <v>326</v>
      </c>
      <c r="R14" s="1" t="s">
        <v>402</v>
      </c>
      <c r="S14" s="1" t="s">
        <v>328</v>
      </c>
      <c r="T14" s="1" t="s">
        <v>329</v>
      </c>
      <c r="U14" s="1" t="s">
        <v>340</v>
      </c>
      <c r="V14" s="1" t="s">
        <v>341</v>
      </c>
    </row>
    <row r="15" s="1" customFormat="1" spans="1:22">
      <c r="A15" s="3">
        <v>999230356101174</v>
      </c>
      <c r="B15" s="1" t="s">
        <v>397</v>
      </c>
      <c r="C15" s="1" t="s">
        <v>403</v>
      </c>
      <c r="D15" s="1" t="s">
        <v>334</v>
      </c>
      <c r="E15" s="1" t="s">
        <v>404</v>
      </c>
      <c r="F15" s="1" t="s">
        <v>336</v>
      </c>
      <c r="G15" s="1" t="s">
        <v>319</v>
      </c>
      <c r="H15" s="1" t="s">
        <v>320</v>
      </c>
      <c r="I15" s="1" t="s">
        <v>400</v>
      </c>
      <c r="J15" s="1" t="s">
        <v>30</v>
      </c>
      <c r="K15" s="1" t="s">
        <v>405</v>
      </c>
      <c r="L15" s="1" t="s">
        <v>405</v>
      </c>
      <c r="M15" s="1" t="s">
        <v>323</v>
      </c>
      <c r="N15" s="1" t="s">
        <v>323</v>
      </c>
      <c r="O15" s="1" t="s">
        <v>324</v>
      </c>
      <c r="P15" s="1" t="s">
        <v>325</v>
      </c>
      <c r="Q15" s="1" t="s">
        <v>326</v>
      </c>
      <c r="R15" s="1" t="s">
        <v>406</v>
      </c>
      <c r="S15" s="1" t="s">
        <v>328</v>
      </c>
      <c r="T15" s="1" t="s">
        <v>329</v>
      </c>
      <c r="U15" s="1" t="s">
        <v>340</v>
      </c>
      <c r="V15" s="1" t="s">
        <v>341</v>
      </c>
    </row>
    <row r="16" s="1" customFormat="1" spans="1:22">
      <c r="A16" s="3">
        <v>999230296451484</v>
      </c>
      <c r="B16" s="1" t="s">
        <v>407</v>
      </c>
      <c r="C16" s="1" t="s">
        <v>408</v>
      </c>
      <c r="D16" s="1" t="s">
        <v>334</v>
      </c>
      <c r="E16" s="1" t="s">
        <v>409</v>
      </c>
      <c r="F16" s="1" t="s">
        <v>315</v>
      </c>
      <c r="G16" s="1" t="s">
        <v>336</v>
      </c>
      <c r="H16" s="1" t="s">
        <v>320</v>
      </c>
      <c r="I16" s="1" t="s">
        <v>410</v>
      </c>
      <c r="J16" s="1" t="s">
        <v>30</v>
      </c>
      <c r="K16" s="1" t="s">
        <v>411</v>
      </c>
      <c r="L16" s="1" t="s">
        <v>411</v>
      </c>
      <c r="M16" s="1" t="s">
        <v>323</v>
      </c>
      <c r="N16" s="1" t="s">
        <v>323</v>
      </c>
      <c r="O16" s="1" t="s">
        <v>324</v>
      </c>
      <c r="P16" s="1" t="s">
        <v>325</v>
      </c>
      <c r="Q16" s="1" t="s">
        <v>326</v>
      </c>
      <c r="R16" s="1" t="s">
        <v>412</v>
      </c>
      <c r="S16" s="1" t="s">
        <v>328</v>
      </c>
      <c r="T16" s="1" t="s">
        <v>329</v>
      </c>
      <c r="U16" s="1" t="s">
        <v>340</v>
      </c>
      <c r="V16" s="1" t="s">
        <v>341</v>
      </c>
    </row>
    <row r="17" s="1" customFormat="1" spans="1:22">
      <c r="A17" s="3">
        <v>999230279658503</v>
      </c>
      <c r="B17" s="1" t="s">
        <v>413</v>
      </c>
      <c r="C17" s="1" t="s">
        <v>414</v>
      </c>
      <c r="D17" s="1" t="s">
        <v>334</v>
      </c>
      <c r="E17" s="1" t="s">
        <v>415</v>
      </c>
      <c r="F17" s="1" t="s">
        <v>346</v>
      </c>
      <c r="G17" s="1" t="s">
        <v>315</v>
      </c>
      <c r="H17" s="1" t="s">
        <v>320</v>
      </c>
      <c r="I17" s="1" t="s">
        <v>416</v>
      </c>
      <c r="J17" s="1" t="s">
        <v>30</v>
      </c>
      <c r="K17" s="1" t="s">
        <v>417</v>
      </c>
      <c r="L17" s="1" t="s">
        <v>417</v>
      </c>
      <c r="M17" s="1" t="s">
        <v>323</v>
      </c>
      <c r="N17" s="1" t="s">
        <v>323</v>
      </c>
      <c r="O17" s="1" t="s">
        <v>324</v>
      </c>
      <c r="P17" s="1" t="s">
        <v>325</v>
      </c>
      <c r="Q17" s="1" t="s">
        <v>326</v>
      </c>
      <c r="R17" s="1" t="s">
        <v>418</v>
      </c>
      <c r="S17" s="1" t="s">
        <v>328</v>
      </c>
      <c r="T17" s="1" t="s">
        <v>329</v>
      </c>
      <c r="U17" s="1" t="s">
        <v>340</v>
      </c>
      <c r="V17" s="1" t="s">
        <v>341</v>
      </c>
    </row>
    <row r="18" s="1" customFormat="1" spans="1:22">
      <c r="A18" s="3">
        <v>999230277397342</v>
      </c>
      <c r="B18" s="1" t="s">
        <v>413</v>
      </c>
      <c r="C18" s="1" t="s">
        <v>419</v>
      </c>
      <c r="D18" s="1" t="s">
        <v>334</v>
      </c>
      <c r="E18" s="1" t="s">
        <v>420</v>
      </c>
      <c r="F18" s="1" t="s">
        <v>421</v>
      </c>
      <c r="G18" s="1" t="s">
        <v>319</v>
      </c>
      <c r="H18" s="1" t="s">
        <v>320</v>
      </c>
      <c r="I18" s="1" t="s">
        <v>422</v>
      </c>
      <c r="J18" s="1" t="s">
        <v>30</v>
      </c>
      <c r="K18" s="1" t="s">
        <v>423</v>
      </c>
      <c r="L18" s="1" t="s">
        <v>423</v>
      </c>
      <c r="M18" s="1" t="s">
        <v>323</v>
      </c>
      <c r="N18" s="1" t="s">
        <v>323</v>
      </c>
      <c r="O18" s="1" t="s">
        <v>324</v>
      </c>
      <c r="P18" s="1" t="s">
        <v>325</v>
      </c>
      <c r="Q18" s="1" t="s">
        <v>326</v>
      </c>
      <c r="R18" s="1" t="s">
        <v>424</v>
      </c>
      <c r="S18" s="1" t="s">
        <v>328</v>
      </c>
      <c r="T18" s="1" t="s">
        <v>329</v>
      </c>
      <c r="U18" s="1" t="s">
        <v>340</v>
      </c>
      <c r="V18" s="1" t="s">
        <v>341</v>
      </c>
    </row>
    <row r="19" s="1" customFormat="1" spans="1:22">
      <c r="A19" s="3">
        <v>999230270429467</v>
      </c>
      <c r="B19" s="1" t="s">
        <v>425</v>
      </c>
      <c r="C19" s="1" t="s">
        <v>426</v>
      </c>
      <c r="D19" s="1" t="s">
        <v>334</v>
      </c>
      <c r="E19" s="1" t="s">
        <v>427</v>
      </c>
      <c r="F19" s="1" t="s">
        <v>336</v>
      </c>
      <c r="G19" s="1" t="s">
        <v>319</v>
      </c>
      <c r="H19" s="1" t="s">
        <v>320</v>
      </c>
      <c r="I19" s="1" t="s">
        <v>428</v>
      </c>
      <c r="J19" s="1" t="s">
        <v>30</v>
      </c>
      <c r="K19" s="1" t="s">
        <v>429</v>
      </c>
      <c r="L19" s="1" t="s">
        <v>429</v>
      </c>
      <c r="M19" s="1" t="s">
        <v>323</v>
      </c>
      <c r="N19" s="1" t="s">
        <v>323</v>
      </c>
      <c r="O19" s="1" t="s">
        <v>324</v>
      </c>
      <c r="P19" s="1" t="s">
        <v>325</v>
      </c>
      <c r="Q19" s="1" t="s">
        <v>326</v>
      </c>
      <c r="R19" s="1" t="s">
        <v>430</v>
      </c>
      <c r="S19" s="1" t="s">
        <v>328</v>
      </c>
      <c r="T19" s="1" t="s">
        <v>329</v>
      </c>
      <c r="U19" s="1" t="s">
        <v>340</v>
      </c>
      <c r="V19" s="1" t="s">
        <v>341</v>
      </c>
    </row>
    <row r="20" s="1" customFormat="1" spans="1:22">
      <c r="A20" s="3">
        <v>999230267733963</v>
      </c>
      <c r="B20" s="1" t="s">
        <v>425</v>
      </c>
      <c r="C20" s="1" t="s">
        <v>431</v>
      </c>
      <c r="D20" s="1" t="s">
        <v>334</v>
      </c>
      <c r="E20" s="1" t="s">
        <v>432</v>
      </c>
      <c r="F20" s="1" t="s">
        <v>346</v>
      </c>
      <c r="G20" s="1" t="s">
        <v>315</v>
      </c>
      <c r="H20" s="1" t="s">
        <v>320</v>
      </c>
      <c r="I20" s="1" t="s">
        <v>433</v>
      </c>
      <c r="J20" s="1" t="s">
        <v>30</v>
      </c>
      <c r="K20" s="1" t="s">
        <v>434</v>
      </c>
      <c r="L20" s="1" t="s">
        <v>434</v>
      </c>
      <c r="M20" s="1" t="s">
        <v>323</v>
      </c>
      <c r="N20" s="1" t="s">
        <v>323</v>
      </c>
      <c r="O20" s="1" t="s">
        <v>324</v>
      </c>
      <c r="P20" s="1" t="s">
        <v>325</v>
      </c>
      <c r="Q20" s="1" t="s">
        <v>326</v>
      </c>
      <c r="R20" s="1" t="s">
        <v>435</v>
      </c>
      <c r="S20" s="1" t="s">
        <v>328</v>
      </c>
      <c r="T20" s="1" t="s">
        <v>329</v>
      </c>
      <c r="U20" s="1" t="s">
        <v>340</v>
      </c>
      <c r="V20" s="1" t="s">
        <v>341</v>
      </c>
    </row>
    <row r="21" s="1" customFormat="1" spans="1:22">
      <c r="A21" s="3">
        <v>999230249480388</v>
      </c>
      <c r="B21" s="1" t="s">
        <v>436</v>
      </c>
      <c r="C21" s="1" t="s">
        <v>437</v>
      </c>
      <c r="D21" s="1" t="s">
        <v>334</v>
      </c>
      <c r="E21" s="1" t="s">
        <v>438</v>
      </c>
      <c r="F21" s="1" t="s">
        <v>346</v>
      </c>
      <c r="G21" s="1" t="s">
        <v>315</v>
      </c>
      <c r="H21" s="1" t="s">
        <v>320</v>
      </c>
      <c r="I21" s="1" t="s">
        <v>410</v>
      </c>
      <c r="J21" s="1" t="s">
        <v>30</v>
      </c>
      <c r="K21" s="1" t="s">
        <v>439</v>
      </c>
      <c r="L21" s="1" t="s">
        <v>439</v>
      </c>
      <c r="M21" s="1" t="s">
        <v>323</v>
      </c>
      <c r="N21" s="1" t="s">
        <v>323</v>
      </c>
      <c r="O21" s="1" t="s">
        <v>324</v>
      </c>
      <c r="P21" s="1" t="s">
        <v>325</v>
      </c>
      <c r="Q21" s="1" t="s">
        <v>326</v>
      </c>
      <c r="R21" s="1" t="s">
        <v>440</v>
      </c>
      <c r="S21" s="1" t="s">
        <v>328</v>
      </c>
      <c r="T21" s="1" t="s">
        <v>329</v>
      </c>
      <c r="U21" s="1" t="s">
        <v>340</v>
      </c>
      <c r="V21" s="1" t="s">
        <v>341</v>
      </c>
    </row>
    <row r="22" s="1" customFormat="1" spans="1:22">
      <c r="A22" s="3">
        <v>999230248262092</v>
      </c>
      <c r="B22" s="1" t="s">
        <v>436</v>
      </c>
      <c r="C22" s="1" t="s">
        <v>441</v>
      </c>
      <c r="D22" s="1" t="s">
        <v>334</v>
      </c>
      <c r="E22" s="1" t="s">
        <v>442</v>
      </c>
      <c r="F22" s="1" t="s">
        <v>346</v>
      </c>
      <c r="G22" s="1" t="s">
        <v>315</v>
      </c>
      <c r="H22" s="1" t="s">
        <v>320</v>
      </c>
      <c r="I22" s="1" t="s">
        <v>410</v>
      </c>
      <c r="J22" s="1" t="s">
        <v>30</v>
      </c>
      <c r="K22" s="1" t="s">
        <v>439</v>
      </c>
      <c r="L22" s="1" t="s">
        <v>439</v>
      </c>
      <c r="M22" s="1" t="s">
        <v>323</v>
      </c>
      <c r="N22" s="1" t="s">
        <v>323</v>
      </c>
      <c r="O22" s="1" t="s">
        <v>324</v>
      </c>
      <c r="P22" s="1" t="s">
        <v>325</v>
      </c>
      <c r="Q22" s="1" t="s">
        <v>326</v>
      </c>
      <c r="R22" s="1" t="s">
        <v>443</v>
      </c>
      <c r="S22" s="1" t="s">
        <v>328</v>
      </c>
      <c r="T22" s="1" t="s">
        <v>329</v>
      </c>
      <c r="U22" s="1" t="s">
        <v>340</v>
      </c>
      <c r="V22" s="1" t="s">
        <v>341</v>
      </c>
    </row>
    <row r="23" s="1" customFormat="1" spans="1:22">
      <c r="A23" s="3">
        <v>999230193191581</v>
      </c>
      <c r="B23" s="1" t="s">
        <v>444</v>
      </c>
      <c r="C23" s="1" t="s">
        <v>445</v>
      </c>
      <c r="D23" s="1" t="s">
        <v>334</v>
      </c>
      <c r="E23" s="1" t="s">
        <v>446</v>
      </c>
      <c r="F23" s="1" t="s">
        <v>336</v>
      </c>
      <c r="G23" s="1" t="s">
        <v>319</v>
      </c>
      <c r="H23" s="1" t="s">
        <v>320</v>
      </c>
      <c r="I23" s="1" t="s">
        <v>428</v>
      </c>
      <c r="J23" s="1" t="s">
        <v>30</v>
      </c>
      <c r="K23" s="1" t="s">
        <v>447</v>
      </c>
      <c r="L23" s="1" t="s">
        <v>447</v>
      </c>
      <c r="M23" s="1" t="s">
        <v>323</v>
      </c>
      <c r="N23" s="1" t="s">
        <v>323</v>
      </c>
      <c r="O23" s="1" t="s">
        <v>324</v>
      </c>
      <c r="P23" s="1" t="s">
        <v>325</v>
      </c>
      <c r="Q23" s="1" t="s">
        <v>326</v>
      </c>
      <c r="R23" s="1" t="s">
        <v>448</v>
      </c>
      <c r="S23" s="1" t="s">
        <v>328</v>
      </c>
      <c r="T23" s="1" t="s">
        <v>329</v>
      </c>
      <c r="U23" s="1" t="s">
        <v>340</v>
      </c>
      <c r="V23" s="1" t="s">
        <v>341</v>
      </c>
    </row>
    <row r="24" s="1" customFormat="1" spans="1:22">
      <c r="A24" s="3">
        <v>999230190775911</v>
      </c>
      <c r="B24" s="1" t="s">
        <v>444</v>
      </c>
      <c r="C24" s="1" t="s">
        <v>449</v>
      </c>
      <c r="D24" s="1" t="s">
        <v>334</v>
      </c>
      <c r="E24" s="1" t="s">
        <v>450</v>
      </c>
      <c r="F24" s="1" t="s">
        <v>336</v>
      </c>
      <c r="G24" s="1" t="s">
        <v>319</v>
      </c>
      <c r="H24" s="1" t="s">
        <v>320</v>
      </c>
      <c r="I24" s="1" t="s">
        <v>410</v>
      </c>
      <c r="J24" s="1" t="s">
        <v>30</v>
      </c>
      <c r="K24" s="1" t="s">
        <v>451</v>
      </c>
      <c r="L24" s="1" t="s">
        <v>451</v>
      </c>
      <c r="M24" s="1" t="s">
        <v>323</v>
      </c>
      <c r="N24" s="1" t="s">
        <v>323</v>
      </c>
      <c r="O24" s="1" t="s">
        <v>324</v>
      </c>
      <c r="P24" s="1" t="s">
        <v>325</v>
      </c>
      <c r="Q24" s="1" t="s">
        <v>326</v>
      </c>
      <c r="R24" s="1" t="s">
        <v>452</v>
      </c>
      <c r="S24" s="1" t="s">
        <v>328</v>
      </c>
      <c r="T24" s="1" t="s">
        <v>329</v>
      </c>
      <c r="U24" s="1" t="s">
        <v>340</v>
      </c>
      <c r="V24" s="1" t="s">
        <v>341</v>
      </c>
    </row>
    <row r="25" s="1" customFormat="1" spans="1:22">
      <c r="A25" s="3">
        <v>30184010516</v>
      </c>
      <c r="B25" s="1" t="s">
        <v>453</v>
      </c>
      <c r="C25" s="1" t="s">
        <v>454</v>
      </c>
      <c r="D25" s="1" t="s">
        <v>334</v>
      </c>
      <c r="E25" s="1" t="s">
        <v>455</v>
      </c>
      <c r="F25" s="1" t="s">
        <v>346</v>
      </c>
      <c r="G25" s="1" t="s">
        <v>315</v>
      </c>
      <c r="H25" s="1" t="s">
        <v>320</v>
      </c>
      <c r="I25" s="1" t="s">
        <v>456</v>
      </c>
      <c r="J25" s="1" t="s">
        <v>30</v>
      </c>
      <c r="K25" s="1" t="s">
        <v>457</v>
      </c>
      <c r="L25" s="1" t="s">
        <v>457</v>
      </c>
      <c r="M25" s="1" t="s">
        <v>323</v>
      </c>
      <c r="N25" s="1" t="s">
        <v>323</v>
      </c>
      <c r="O25" s="1" t="s">
        <v>324</v>
      </c>
      <c r="P25" s="1" t="s">
        <v>325</v>
      </c>
      <c r="Q25" s="1" t="s">
        <v>326</v>
      </c>
      <c r="R25" s="1" t="s">
        <v>458</v>
      </c>
      <c r="S25" s="1" t="s">
        <v>328</v>
      </c>
      <c r="T25" s="1" t="s">
        <v>329</v>
      </c>
      <c r="U25" s="1" t="s">
        <v>340</v>
      </c>
      <c r="V25" s="1" t="s">
        <v>341</v>
      </c>
    </row>
    <row r="26" s="1" customFormat="1" spans="1:22">
      <c r="A26" s="3">
        <v>999230181184443</v>
      </c>
      <c r="B26" s="1" t="s">
        <v>453</v>
      </c>
      <c r="C26" s="1" t="s">
        <v>459</v>
      </c>
      <c r="D26" s="1" t="s">
        <v>334</v>
      </c>
      <c r="E26" s="1" t="s">
        <v>460</v>
      </c>
      <c r="F26" s="1" t="s">
        <v>315</v>
      </c>
      <c r="G26" s="1" t="s">
        <v>336</v>
      </c>
      <c r="H26" s="1" t="s">
        <v>320</v>
      </c>
      <c r="I26" s="1" t="s">
        <v>461</v>
      </c>
      <c r="J26" s="1" t="s">
        <v>30</v>
      </c>
      <c r="K26" s="1" t="s">
        <v>462</v>
      </c>
      <c r="L26" s="1" t="s">
        <v>462</v>
      </c>
      <c r="M26" s="1" t="s">
        <v>323</v>
      </c>
      <c r="N26" s="1" t="s">
        <v>323</v>
      </c>
      <c r="O26" s="1" t="s">
        <v>324</v>
      </c>
      <c r="P26" s="1" t="s">
        <v>325</v>
      </c>
      <c r="Q26" s="1" t="s">
        <v>326</v>
      </c>
      <c r="R26" s="1" t="s">
        <v>463</v>
      </c>
      <c r="S26" s="1" t="s">
        <v>328</v>
      </c>
      <c r="T26" s="1" t="s">
        <v>329</v>
      </c>
      <c r="U26" s="1" t="s">
        <v>340</v>
      </c>
      <c r="V26" s="1" t="s">
        <v>341</v>
      </c>
    </row>
    <row r="27" s="1" customFormat="1" spans="1:22">
      <c r="A27" s="3">
        <v>999230179235997</v>
      </c>
      <c r="B27" s="1" t="s">
        <v>464</v>
      </c>
      <c r="C27" s="1" t="s">
        <v>465</v>
      </c>
      <c r="D27" s="1" t="s">
        <v>334</v>
      </c>
      <c r="E27" s="1" t="s">
        <v>466</v>
      </c>
      <c r="F27" s="1" t="s">
        <v>315</v>
      </c>
      <c r="G27" s="1" t="s">
        <v>336</v>
      </c>
      <c r="H27" s="1" t="s">
        <v>320</v>
      </c>
      <c r="I27" s="1" t="s">
        <v>461</v>
      </c>
      <c r="J27" s="1" t="s">
        <v>30</v>
      </c>
      <c r="K27" s="1" t="s">
        <v>467</v>
      </c>
      <c r="L27" s="1" t="s">
        <v>467</v>
      </c>
      <c r="M27" s="1" t="s">
        <v>323</v>
      </c>
      <c r="N27" s="1" t="s">
        <v>323</v>
      </c>
      <c r="O27" s="1" t="s">
        <v>324</v>
      </c>
      <c r="P27" s="1" t="s">
        <v>325</v>
      </c>
      <c r="Q27" s="1" t="s">
        <v>326</v>
      </c>
      <c r="R27" s="1" t="s">
        <v>468</v>
      </c>
      <c r="S27" s="1" t="s">
        <v>328</v>
      </c>
      <c r="T27" s="1" t="s">
        <v>329</v>
      </c>
      <c r="U27" s="1" t="s">
        <v>340</v>
      </c>
      <c r="V27" s="1" t="s">
        <v>341</v>
      </c>
    </row>
    <row r="28" s="1" customFormat="1" spans="1:22">
      <c r="A28" s="3">
        <v>999230176246953</v>
      </c>
      <c r="B28" s="1" t="s">
        <v>464</v>
      </c>
      <c r="C28" s="1" t="s">
        <v>469</v>
      </c>
      <c r="D28" s="1" t="s">
        <v>334</v>
      </c>
      <c r="E28" s="1" t="s">
        <v>470</v>
      </c>
      <c r="F28" s="1" t="s">
        <v>346</v>
      </c>
      <c r="G28" s="1" t="s">
        <v>315</v>
      </c>
      <c r="H28" s="1" t="s">
        <v>320</v>
      </c>
      <c r="I28" s="1" t="s">
        <v>461</v>
      </c>
      <c r="J28" s="1" t="s">
        <v>30</v>
      </c>
      <c r="K28" s="1" t="s">
        <v>467</v>
      </c>
      <c r="L28" s="1" t="s">
        <v>467</v>
      </c>
      <c r="M28" s="1" t="s">
        <v>323</v>
      </c>
      <c r="N28" s="1" t="s">
        <v>323</v>
      </c>
      <c r="O28" s="1" t="s">
        <v>324</v>
      </c>
      <c r="P28" s="1" t="s">
        <v>325</v>
      </c>
      <c r="Q28" s="1" t="s">
        <v>326</v>
      </c>
      <c r="R28" s="1" t="s">
        <v>471</v>
      </c>
      <c r="S28" s="1" t="s">
        <v>328</v>
      </c>
      <c r="T28" s="1" t="s">
        <v>329</v>
      </c>
      <c r="U28" s="1" t="s">
        <v>340</v>
      </c>
      <c r="V28" s="1" t="s">
        <v>341</v>
      </c>
    </row>
    <row r="29" s="1" customFormat="1" spans="1:22">
      <c r="A29" s="3">
        <v>999230175716120</v>
      </c>
      <c r="B29" s="1" t="s">
        <v>464</v>
      </c>
      <c r="C29" s="1" t="s">
        <v>472</v>
      </c>
      <c r="D29" s="1" t="s">
        <v>334</v>
      </c>
      <c r="E29" s="1" t="s">
        <v>473</v>
      </c>
      <c r="F29" s="1" t="s">
        <v>336</v>
      </c>
      <c r="G29" s="1" t="s">
        <v>319</v>
      </c>
      <c r="H29" s="1" t="s">
        <v>320</v>
      </c>
      <c r="I29" s="1" t="s">
        <v>461</v>
      </c>
      <c r="J29" s="1" t="s">
        <v>30</v>
      </c>
      <c r="K29" s="1" t="s">
        <v>467</v>
      </c>
      <c r="L29" s="1" t="s">
        <v>467</v>
      </c>
      <c r="M29" s="1" t="s">
        <v>323</v>
      </c>
      <c r="N29" s="1" t="s">
        <v>323</v>
      </c>
      <c r="O29" s="1" t="s">
        <v>324</v>
      </c>
      <c r="P29" s="1" t="s">
        <v>325</v>
      </c>
      <c r="Q29" s="1" t="s">
        <v>326</v>
      </c>
      <c r="R29" s="1" t="s">
        <v>474</v>
      </c>
      <c r="S29" s="1" t="s">
        <v>328</v>
      </c>
      <c r="T29" s="1" t="s">
        <v>329</v>
      </c>
      <c r="U29" s="1" t="s">
        <v>340</v>
      </c>
      <c r="V29" s="1" t="s">
        <v>341</v>
      </c>
    </row>
    <row r="30" s="1" customFormat="1" spans="1:22">
      <c r="A30" s="3">
        <v>999230035829486</v>
      </c>
      <c r="B30" s="1" t="s">
        <v>475</v>
      </c>
      <c r="C30" s="1" t="s">
        <v>476</v>
      </c>
      <c r="D30" s="1" t="s">
        <v>344</v>
      </c>
      <c r="E30" s="1" t="s">
        <v>477</v>
      </c>
      <c r="F30" s="1" t="s">
        <v>421</v>
      </c>
      <c r="G30" s="1" t="s">
        <v>315</v>
      </c>
      <c r="H30" s="1" t="s">
        <v>320</v>
      </c>
      <c r="I30" s="1" t="s">
        <v>478</v>
      </c>
      <c r="J30" s="1" t="s">
        <v>30</v>
      </c>
      <c r="K30" s="1" t="s">
        <v>479</v>
      </c>
      <c r="L30" s="1" t="s">
        <v>479</v>
      </c>
      <c r="M30" s="1" t="s">
        <v>323</v>
      </c>
      <c r="N30" s="1" t="s">
        <v>323</v>
      </c>
      <c r="O30" s="1" t="s">
        <v>324</v>
      </c>
      <c r="P30" s="1" t="s">
        <v>325</v>
      </c>
      <c r="Q30" s="1" t="s">
        <v>326</v>
      </c>
      <c r="R30" s="1" t="s">
        <v>480</v>
      </c>
      <c r="S30" s="1" t="s">
        <v>328</v>
      </c>
      <c r="T30" s="1" t="s">
        <v>329</v>
      </c>
      <c r="U30" s="1" t="s">
        <v>340</v>
      </c>
      <c r="V30" s="1" t="s">
        <v>350</v>
      </c>
    </row>
    <row r="31" s="1" customFormat="1" spans="1:22">
      <c r="A31" s="3">
        <v>29820444912</v>
      </c>
      <c r="B31" s="1" t="s">
        <v>481</v>
      </c>
      <c r="C31" s="1" t="s">
        <v>482</v>
      </c>
      <c r="D31" s="1" t="s">
        <v>483</v>
      </c>
      <c r="E31" s="1" t="s">
        <v>484</v>
      </c>
      <c r="F31" s="1" t="s">
        <v>355</v>
      </c>
      <c r="G31" s="1" t="s">
        <v>336</v>
      </c>
      <c r="H31" s="1" t="s">
        <v>320</v>
      </c>
      <c r="I31" s="1" t="s">
        <v>485</v>
      </c>
      <c r="J31" s="1" t="s">
        <v>30</v>
      </c>
      <c r="K31" s="1" t="s">
        <v>486</v>
      </c>
      <c r="L31" s="1" t="s">
        <v>486</v>
      </c>
      <c r="M31" s="1" t="s">
        <v>323</v>
      </c>
      <c r="N31" s="1" t="s">
        <v>323</v>
      </c>
      <c r="O31" s="1" t="s">
        <v>324</v>
      </c>
      <c r="P31" s="1" t="s">
        <v>325</v>
      </c>
      <c r="Q31" s="1" t="s">
        <v>326</v>
      </c>
      <c r="R31" s="1" t="s">
        <v>487</v>
      </c>
      <c r="S31" s="1" t="s">
        <v>328</v>
      </c>
      <c r="T31" s="1" t="s">
        <v>329</v>
      </c>
      <c r="U31" s="1" t="s">
        <v>340</v>
      </c>
      <c r="V31" s="1" t="s">
        <v>488</v>
      </c>
    </row>
    <row r="32" s="1" customFormat="1" spans="1:22">
      <c r="A32" s="3">
        <v>999229810523351</v>
      </c>
      <c r="B32" s="1" t="s">
        <v>481</v>
      </c>
      <c r="C32" s="1" t="s">
        <v>489</v>
      </c>
      <c r="D32" s="1" t="s">
        <v>483</v>
      </c>
      <c r="E32" s="1" t="s">
        <v>490</v>
      </c>
      <c r="F32" s="1" t="s">
        <v>355</v>
      </c>
      <c r="G32" s="1" t="s">
        <v>336</v>
      </c>
      <c r="H32" s="1" t="s">
        <v>320</v>
      </c>
      <c r="I32" s="1" t="s">
        <v>491</v>
      </c>
      <c r="J32" s="1" t="s">
        <v>30</v>
      </c>
      <c r="K32" s="1" t="s">
        <v>492</v>
      </c>
      <c r="L32" s="1" t="s">
        <v>492</v>
      </c>
      <c r="M32" s="1" t="s">
        <v>323</v>
      </c>
      <c r="N32" s="1" t="s">
        <v>323</v>
      </c>
      <c r="O32" s="1" t="s">
        <v>324</v>
      </c>
      <c r="P32" s="1" t="s">
        <v>325</v>
      </c>
      <c r="Q32" s="1" t="s">
        <v>326</v>
      </c>
      <c r="R32" s="1" t="s">
        <v>493</v>
      </c>
      <c r="S32" s="1" t="s">
        <v>328</v>
      </c>
      <c r="T32" s="1" t="s">
        <v>329</v>
      </c>
      <c r="U32" s="1" t="s">
        <v>340</v>
      </c>
      <c r="V32" s="1" t="s">
        <v>488</v>
      </c>
    </row>
    <row r="33" s="1" customFormat="1" spans="1:22">
      <c r="A33" s="3">
        <v>999229704593422</v>
      </c>
      <c r="B33" s="1" t="s">
        <v>494</v>
      </c>
      <c r="C33" s="1" t="s">
        <v>495</v>
      </c>
      <c r="D33" s="1" t="s">
        <v>496</v>
      </c>
      <c r="E33" s="1" t="s">
        <v>497</v>
      </c>
      <c r="F33" s="1" t="s">
        <v>421</v>
      </c>
      <c r="G33" s="1" t="s">
        <v>319</v>
      </c>
      <c r="H33" s="1" t="s">
        <v>320</v>
      </c>
      <c r="I33" s="1" t="s">
        <v>498</v>
      </c>
      <c r="J33" s="1" t="s">
        <v>30</v>
      </c>
      <c r="K33" s="1" t="s">
        <v>499</v>
      </c>
      <c r="L33" s="1" t="s">
        <v>499</v>
      </c>
      <c r="M33" s="1" t="s">
        <v>323</v>
      </c>
      <c r="N33" s="1" t="s">
        <v>323</v>
      </c>
      <c r="O33" s="1" t="s">
        <v>324</v>
      </c>
      <c r="P33" s="1" t="s">
        <v>325</v>
      </c>
      <c r="Q33" s="1" t="s">
        <v>326</v>
      </c>
      <c r="R33" s="1" t="s">
        <v>500</v>
      </c>
      <c r="S33" s="1" t="s">
        <v>328</v>
      </c>
      <c r="T33" s="1" t="s">
        <v>329</v>
      </c>
      <c r="U33" s="1" t="s">
        <v>340</v>
      </c>
      <c r="V33" s="1" t="s">
        <v>383</v>
      </c>
    </row>
    <row r="34" s="1" customFormat="1" spans="1:22">
      <c r="A34" s="3">
        <v>999228589422828</v>
      </c>
      <c r="B34" s="1" t="s">
        <v>501</v>
      </c>
      <c r="C34" s="1" t="s">
        <v>502</v>
      </c>
      <c r="D34" s="1" t="s">
        <v>503</v>
      </c>
      <c r="E34" s="1" t="s">
        <v>504</v>
      </c>
      <c r="F34" s="1" t="s">
        <v>346</v>
      </c>
      <c r="G34" s="1" t="s">
        <v>315</v>
      </c>
      <c r="H34" s="1" t="s">
        <v>320</v>
      </c>
      <c r="I34" s="1" t="s">
        <v>505</v>
      </c>
      <c r="J34" s="1" t="s">
        <v>30</v>
      </c>
      <c r="K34" s="1" t="s">
        <v>506</v>
      </c>
      <c r="L34" s="1" t="s">
        <v>506</v>
      </c>
      <c r="M34" s="1" t="s">
        <v>323</v>
      </c>
      <c r="N34" s="1" t="s">
        <v>323</v>
      </c>
      <c r="O34" s="1" t="s">
        <v>324</v>
      </c>
      <c r="P34" s="1" t="s">
        <v>325</v>
      </c>
      <c r="Q34" s="1" t="s">
        <v>326</v>
      </c>
      <c r="R34" s="1" t="s">
        <v>507</v>
      </c>
      <c r="S34" s="1" t="s">
        <v>328</v>
      </c>
      <c r="T34" s="1" t="s">
        <v>329</v>
      </c>
      <c r="U34" s="1" t="s">
        <v>340</v>
      </c>
      <c r="V34" s="1" t="s">
        <v>383</v>
      </c>
    </row>
    <row r="35" s="1" customFormat="1" spans="1:22">
      <c r="A35" s="3">
        <v>999228548114530</v>
      </c>
      <c r="B35" s="1" t="s">
        <v>508</v>
      </c>
      <c r="C35" s="1" t="s">
        <v>509</v>
      </c>
      <c r="D35" s="1" t="s">
        <v>510</v>
      </c>
      <c r="E35" s="1" t="s">
        <v>511</v>
      </c>
      <c r="F35" s="1" t="s">
        <v>421</v>
      </c>
      <c r="G35" s="1" t="s">
        <v>315</v>
      </c>
      <c r="H35" s="1" t="s">
        <v>320</v>
      </c>
      <c r="I35" s="1" t="s">
        <v>512</v>
      </c>
      <c r="J35" s="1" t="s">
        <v>30</v>
      </c>
      <c r="K35" s="1" t="s">
        <v>513</v>
      </c>
      <c r="L35" s="1" t="s">
        <v>513</v>
      </c>
      <c r="M35" s="1" t="s">
        <v>323</v>
      </c>
      <c r="N35" s="1" t="s">
        <v>323</v>
      </c>
      <c r="O35" s="1" t="s">
        <v>324</v>
      </c>
      <c r="P35" s="1" t="s">
        <v>325</v>
      </c>
      <c r="Q35" s="1" t="s">
        <v>326</v>
      </c>
      <c r="R35" s="1" t="s">
        <v>514</v>
      </c>
      <c r="S35" s="1" t="s">
        <v>328</v>
      </c>
      <c r="T35" s="1" t="s">
        <v>329</v>
      </c>
      <c r="U35" s="1" t="s">
        <v>330</v>
      </c>
      <c r="V35" s="1" t="s">
        <v>515</v>
      </c>
    </row>
    <row r="36" s="1" customFormat="1" spans="1:22">
      <c r="A36" s="3">
        <v>999228536593247</v>
      </c>
      <c r="B36" s="1" t="s">
        <v>516</v>
      </c>
      <c r="C36" s="1" t="s">
        <v>517</v>
      </c>
      <c r="D36" s="1" t="s">
        <v>518</v>
      </c>
      <c r="E36" s="1" t="s">
        <v>519</v>
      </c>
      <c r="F36" s="1" t="s">
        <v>421</v>
      </c>
      <c r="G36" s="1" t="s">
        <v>336</v>
      </c>
      <c r="H36" s="1" t="s">
        <v>320</v>
      </c>
      <c r="I36" s="1" t="s">
        <v>520</v>
      </c>
      <c r="J36" s="1" t="s">
        <v>30</v>
      </c>
      <c r="K36" s="1" t="s">
        <v>521</v>
      </c>
      <c r="L36" s="1" t="s">
        <v>521</v>
      </c>
      <c r="M36" s="1" t="s">
        <v>323</v>
      </c>
      <c r="N36" s="1" t="s">
        <v>323</v>
      </c>
      <c r="O36" s="1" t="s">
        <v>324</v>
      </c>
      <c r="P36" s="1" t="s">
        <v>325</v>
      </c>
      <c r="Q36" s="1" t="s">
        <v>326</v>
      </c>
      <c r="R36" s="1" t="s">
        <v>522</v>
      </c>
      <c r="S36" s="1" t="s">
        <v>328</v>
      </c>
      <c r="T36" s="1" t="s">
        <v>329</v>
      </c>
      <c r="U36" s="1" t="s">
        <v>340</v>
      </c>
      <c r="V36" s="1" t="s">
        <v>331</v>
      </c>
    </row>
    <row r="37" s="1" customFormat="1" spans="1:22">
      <c r="A37" s="3">
        <v>28392369913</v>
      </c>
      <c r="B37" s="1" t="s">
        <v>523</v>
      </c>
      <c r="C37" s="1" t="s">
        <v>524</v>
      </c>
      <c r="D37" s="1" t="s">
        <v>525</v>
      </c>
      <c r="E37" s="1" t="s">
        <v>526</v>
      </c>
      <c r="F37" s="1" t="s">
        <v>332</v>
      </c>
      <c r="G37" s="1" t="s">
        <v>315</v>
      </c>
      <c r="H37" s="1" t="s">
        <v>320</v>
      </c>
      <c r="I37" s="1" t="s">
        <v>527</v>
      </c>
      <c r="J37" s="1" t="s">
        <v>30</v>
      </c>
      <c r="K37" s="1" t="s">
        <v>528</v>
      </c>
      <c r="L37" s="1" t="s">
        <v>528</v>
      </c>
      <c r="M37" s="1" t="s">
        <v>323</v>
      </c>
      <c r="N37" s="1" t="s">
        <v>323</v>
      </c>
      <c r="O37" s="1" t="s">
        <v>324</v>
      </c>
      <c r="P37" s="1" t="s">
        <v>325</v>
      </c>
      <c r="Q37" s="1" t="s">
        <v>326</v>
      </c>
      <c r="R37" s="1" t="s">
        <v>529</v>
      </c>
      <c r="S37" s="1" t="s">
        <v>328</v>
      </c>
      <c r="T37" s="1" t="s">
        <v>329</v>
      </c>
      <c r="U37" s="1" t="s">
        <v>330</v>
      </c>
      <c r="V37" s="1" t="s">
        <v>383</v>
      </c>
    </row>
    <row r="38" s="1" customFormat="1" spans="1:22">
      <c r="A38" s="3">
        <v>999228368776488</v>
      </c>
      <c r="B38" s="1" t="s">
        <v>523</v>
      </c>
      <c r="C38" s="1" t="s">
        <v>530</v>
      </c>
      <c r="D38" s="1" t="s">
        <v>531</v>
      </c>
      <c r="E38" s="1" t="s">
        <v>532</v>
      </c>
      <c r="F38" s="1" t="s">
        <v>421</v>
      </c>
      <c r="G38" s="1" t="s">
        <v>319</v>
      </c>
      <c r="H38" s="1" t="s">
        <v>320</v>
      </c>
      <c r="I38" s="1" t="s">
        <v>533</v>
      </c>
      <c r="J38" s="1" t="s">
        <v>30</v>
      </c>
      <c r="K38" s="1" t="s">
        <v>534</v>
      </c>
      <c r="L38" s="1" t="s">
        <v>534</v>
      </c>
      <c r="M38" s="1" t="s">
        <v>323</v>
      </c>
      <c r="N38" s="1" t="s">
        <v>323</v>
      </c>
      <c r="O38" s="1" t="s">
        <v>324</v>
      </c>
      <c r="P38" s="1" t="s">
        <v>325</v>
      </c>
      <c r="Q38" s="1" t="s">
        <v>326</v>
      </c>
      <c r="R38" s="1" t="s">
        <v>535</v>
      </c>
      <c r="S38" s="1" t="s">
        <v>328</v>
      </c>
      <c r="T38" s="1" t="s">
        <v>329</v>
      </c>
      <c r="U38" s="1" t="s">
        <v>330</v>
      </c>
      <c r="V38" s="1" t="s">
        <v>515</v>
      </c>
    </row>
    <row r="39" s="1" customFormat="1" spans="1:22">
      <c r="A39" s="3">
        <v>999228368450570</v>
      </c>
      <c r="B39" s="1" t="s">
        <v>523</v>
      </c>
      <c r="C39" s="1" t="s">
        <v>536</v>
      </c>
      <c r="D39" s="1" t="s">
        <v>537</v>
      </c>
      <c r="E39" s="1" t="s">
        <v>538</v>
      </c>
      <c r="F39" s="1" t="s">
        <v>421</v>
      </c>
      <c r="G39" s="1" t="s">
        <v>315</v>
      </c>
      <c r="H39" s="1" t="s">
        <v>320</v>
      </c>
      <c r="I39" s="1" t="s">
        <v>539</v>
      </c>
      <c r="J39" s="1" t="s">
        <v>30</v>
      </c>
      <c r="K39" s="1" t="s">
        <v>540</v>
      </c>
      <c r="L39" s="1" t="s">
        <v>540</v>
      </c>
      <c r="M39" s="1" t="s">
        <v>323</v>
      </c>
      <c r="N39" s="1" t="s">
        <v>323</v>
      </c>
      <c r="O39" s="1" t="s">
        <v>324</v>
      </c>
      <c r="P39" s="1" t="s">
        <v>325</v>
      </c>
      <c r="Q39" s="1" t="s">
        <v>326</v>
      </c>
      <c r="R39" s="1" t="s">
        <v>541</v>
      </c>
      <c r="S39" s="1" t="s">
        <v>328</v>
      </c>
      <c r="T39" s="1" t="s">
        <v>329</v>
      </c>
      <c r="U39" s="1" t="s">
        <v>330</v>
      </c>
      <c r="V39" s="1" t="s">
        <v>350</v>
      </c>
    </row>
    <row r="40" s="1" customFormat="1" spans="1:22">
      <c r="A40" s="3">
        <v>999228337525052</v>
      </c>
      <c r="B40" s="1" t="s">
        <v>542</v>
      </c>
      <c r="C40" s="1" t="s">
        <v>543</v>
      </c>
      <c r="D40" s="1" t="s">
        <v>544</v>
      </c>
      <c r="E40" s="1" t="s">
        <v>545</v>
      </c>
      <c r="F40" s="1" t="s">
        <v>346</v>
      </c>
      <c r="G40" s="1" t="s">
        <v>315</v>
      </c>
      <c r="H40" s="1" t="s">
        <v>320</v>
      </c>
      <c r="I40" s="1" t="s">
        <v>546</v>
      </c>
      <c r="J40" s="1" t="s">
        <v>30</v>
      </c>
      <c r="K40" s="1" t="s">
        <v>547</v>
      </c>
      <c r="L40" s="1" t="s">
        <v>547</v>
      </c>
      <c r="M40" s="1" t="s">
        <v>323</v>
      </c>
      <c r="N40" s="1" t="s">
        <v>323</v>
      </c>
      <c r="O40" s="1" t="s">
        <v>324</v>
      </c>
      <c r="P40" s="1" t="s">
        <v>325</v>
      </c>
      <c r="Q40" s="1" t="s">
        <v>326</v>
      </c>
      <c r="R40" s="1" t="s">
        <v>548</v>
      </c>
      <c r="S40" s="1" t="s">
        <v>328</v>
      </c>
      <c r="T40" s="1" t="s">
        <v>329</v>
      </c>
      <c r="U40" s="1" t="s">
        <v>330</v>
      </c>
      <c r="V40" s="1" t="s">
        <v>383</v>
      </c>
    </row>
    <row r="41" s="1" customFormat="1" spans="1:22">
      <c r="A41" s="3">
        <v>999228333828043</v>
      </c>
      <c r="B41" s="1" t="s">
        <v>549</v>
      </c>
      <c r="C41" s="1" t="s">
        <v>550</v>
      </c>
      <c r="D41" s="1" t="s">
        <v>551</v>
      </c>
      <c r="E41" s="1" t="s">
        <v>552</v>
      </c>
      <c r="F41" s="1" t="s">
        <v>421</v>
      </c>
      <c r="G41" s="1" t="s">
        <v>319</v>
      </c>
      <c r="H41" s="1" t="s">
        <v>320</v>
      </c>
      <c r="I41" s="1" t="s">
        <v>553</v>
      </c>
      <c r="J41" s="1" t="s">
        <v>30</v>
      </c>
      <c r="K41" s="1" t="s">
        <v>554</v>
      </c>
      <c r="L41" s="1" t="s">
        <v>554</v>
      </c>
      <c r="M41" s="1" t="s">
        <v>323</v>
      </c>
      <c r="N41" s="1" t="s">
        <v>323</v>
      </c>
      <c r="O41" s="1" t="s">
        <v>324</v>
      </c>
      <c r="P41" s="1" t="s">
        <v>325</v>
      </c>
      <c r="Q41" s="1" t="s">
        <v>326</v>
      </c>
      <c r="R41" s="1" t="s">
        <v>555</v>
      </c>
      <c r="S41" s="1" t="s">
        <v>328</v>
      </c>
      <c r="T41" s="1" t="s">
        <v>329</v>
      </c>
      <c r="U41" s="1" t="s">
        <v>330</v>
      </c>
      <c r="V41" s="1" t="s">
        <v>383</v>
      </c>
    </row>
    <row r="42" s="1" customFormat="1" spans="1:22">
      <c r="A42" s="3">
        <v>999226564379797</v>
      </c>
      <c r="B42" s="1" t="s">
        <v>556</v>
      </c>
      <c r="C42" s="1" t="s">
        <v>557</v>
      </c>
      <c r="D42" s="1" t="s">
        <v>558</v>
      </c>
      <c r="E42" s="1" t="s">
        <v>559</v>
      </c>
      <c r="F42" s="1" t="s">
        <v>397</v>
      </c>
      <c r="G42" s="1" t="s">
        <v>336</v>
      </c>
      <c r="H42" s="1" t="s">
        <v>320</v>
      </c>
      <c r="I42" s="1" t="s">
        <v>560</v>
      </c>
      <c r="J42" s="1" t="s">
        <v>30</v>
      </c>
      <c r="K42" s="1" t="s">
        <v>561</v>
      </c>
      <c r="L42" s="1" t="s">
        <v>561</v>
      </c>
      <c r="M42" s="1" t="s">
        <v>323</v>
      </c>
      <c r="N42" s="1" t="s">
        <v>323</v>
      </c>
      <c r="O42" s="1" t="s">
        <v>324</v>
      </c>
      <c r="P42" s="1" t="s">
        <v>325</v>
      </c>
      <c r="Q42" s="1" t="s">
        <v>326</v>
      </c>
      <c r="R42" s="1" t="s">
        <v>562</v>
      </c>
      <c r="S42" s="1" t="s">
        <v>328</v>
      </c>
      <c r="T42" s="1" t="s">
        <v>329</v>
      </c>
      <c r="U42" s="1" t="s">
        <v>330</v>
      </c>
      <c r="V42" s="1" t="s">
        <v>563</v>
      </c>
    </row>
    <row r="43" s="1" customFormat="1" spans="1:22">
      <c r="A43" s="3">
        <v>999226263661146</v>
      </c>
      <c r="B43" s="1" t="s">
        <v>564</v>
      </c>
      <c r="C43" s="1" t="s">
        <v>565</v>
      </c>
      <c r="D43" s="1" t="s">
        <v>566</v>
      </c>
      <c r="E43" s="1" t="s">
        <v>567</v>
      </c>
      <c r="F43" s="1" t="s">
        <v>346</v>
      </c>
      <c r="G43" s="1" t="s">
        <v>319</v>
      </c>
      <c r="H43" s="1" t="s">
        <v>320</v>
      </c>
      <c r="I43" s="1" t="s">
        <v>568</v>
      </c>
      <c r="J43" s="1" t="s">
        <v>30</v>
      </c>
      <c r="K43" s="1" t="s">
        <v>569</v>
      </c>
      <c r="L43" s="1" t="s">
        <v>569</v>
      </c>
      <c r="M43" s="1" t="s">
        <v>323</v>
      </c>
      <c r="N43" s="1" t="s">
        <v>323</v>
      </c>
      <c r="O43" s="1" t="s">
        <v>324</v>
      </c>
      <c r="P43" s="1" t="s">
        <v>325</v>
      </c>
      <c r="Q43" s="1" t="s">
        <v>326</v>
      </c>
      <c r="R43" s="1" t="s">
        <v>570</v>
      </c>
      <c r="S43" s="1" t="s">
        <v>328</v>
      </c>
      <c r="T43" s="1" t="s">
        <v>329</v>
      </c>
      <c r="U43" s="1" t="s">
        <v>330</v>
      </c>
      <c r="V43" s="1" t="s">
        <v>383</v>
      </c>
    </row>
    <row r="44" s="1" customFormat="1" spans="1:22">
      <c r="A44" s="3">
        <v>999225439652072</v>
      </c>
      <c r="B44" s="1" t="s">
        <v>571</v>
      </c>
      <c r="C44" s="1" t="s">
        <v>572</v>
      </c>
      <c r="D44" s="1" t="s">
        <v>573</v>
      </c>
      <c r="E44" s="1" t="s">
        <v>574</v>
      </c>
      <c r="F44" s="1" t="s">
        <v>355</v>
      </c>
      <c r="G44" s="1" t="s">
        <v>336</v>
      </c>
      <c r="H44" s="1" t="s">
        <v>320</v>
      </c>
      <c r="I44" s="1" t="s">
        <v>575</v>
      </c>
      <c r="J44" s="1" t="s">
        <v>30</v>
      </c>
      <c r="K44" s="1" t="s">
        <v>576</v>
      </c>
      <c r="L44" s="1" t="s">
        <v>576</v>
      </c>
      <c r="M44" s="1" t="s">
        <v>323</v>
      </c>
      <c r="N44" s="1" t="s">
        <v>323</v>
      </c>
      <c r="O44" s="1" t="s">
        <v>324</v>
      </c>
      <c r="P44" s="1" t="s">
        <v>325</v>
      </c>
      <c r="Q44" s="1" t="s">
        <v>326</v>
      </c>
      <c r="R44" s="1" t="s">
        <v>577</v>
      </c>
      <c r="S44" s="1" t="s">
        <v>328</v>
      </c>
      <c r="T44" s="1" t="s">
        <v>329</v>
      </c>
      <c r="U44" s="1" t="s">
        <v>330</v>
      </c>
      <c r="V44" s="1" t="s">
        <v>383</v>
      </c>
    </row>
    <row r="45" s="1" customFormat="1" spans="1:22">
      <c r="A45" s="3">
        <v>999225223686526</v>
      </c>
      <c r="B45" s="1" t="s">
        <v>578</v>
      </c>
      <c r="C45" s="1" t="s">
        <v>579</v>
      </c>
      <c r="D45" s="1" t="s">
        <v>580</v>
      </c>
      <c r="E45" s="1" t="s">
        <v>581</v>
      </c>
      <c r="F45" s="1" t="s">
        <v>421</v>
      </c>
      <c r="G45" s="1" t="s">
        <v>315</v>
      </c>
      <c r="H45" s="1" t="s">
        <v>320</v>
      </c>
      <c r="I45" s="1" t="s">
        <v>582</v>
      </c>
      <c r="J45" s="1" t="s">
        <v>30</v>
      </c>
      <c r="K45" s="1" t="s">
        <v>583</v>
      </c>
      <c r="L45" s="1" t="s">
        <v>583</v>
      </c>
      <c r="M45" s="1" t="s">
        <v>323</v>
      </c>
      <c r="N45" s="1" t="s">
        <v>323</v>
      </c>
      <c r="O45" s="1" t="s">
        <v>324</v>
      </c>
      <c r="P45" s="1" t="s">
        <v>325</v>
      </c>
      <c r="Q45" s="1" t="s">
        <v>326</v>
      </c>
      <c r="R45" s="1" t="s">
        <v>584</v>
      </c>
      <c r="S45" s="1" t="s">
        <v>328</v>
      </c>
      <c r="T45" s="1" t="s">
        <v>329</v>
      </c>
      <c r="U45" s="1" t="s">
        <v>330</v>
      </c>
      <c r="V45" s="1" t="s">
        <v>585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2024-02-26T02:22:25Z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2B3B92928BE043059617561CDF86848E_12</vt:lpwstr>
  </property>
</Properties>
</file>