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<sst xmlns="http://schemas.openxmlformats.org/spreadsheetml/2006/main" count="112" uniqueCount="85">
  <si>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</si>
  <si>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</si>
  <si>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</si>
  <si>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</si>
  <si>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</si>
  <si>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</si>
  <si>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</si>
  <si>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</si>
  <si>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</si>
  <si>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</si>
  <si>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</si>
  <si>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</si>
  <si>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</si>
  <si>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</si>
  <si>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</si>
  <si>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</si>
  <si>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</si>
  <si>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</si>
  <si>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</si>
  <si>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</si>
  <si>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</si>
  <si>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</si>
  <si>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</si>
  <si>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</si>
  <si>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</si>
  <si>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999226665739085	</t>
  </si>
  <si>
    <t>Ctrip</t>
  </si>
  <si>
    <t>正常</t>
  </si>
  <si>
    <t>[巴厘岛]雷根太阳水疗酒店(The Sun Hotel &amp; Spa Bali)(37199287)</t>
  </si>
  <si>
    <t>尊贵房&lt;2人入住&gt;&lt;不退款&gt;&lt;早餐&gt;</t>
  </si>
  <si>
    <t>USD</t>
  </si>
  <si>
    <t>Grant/Benjiman,Bolch/Riley</t>
  </si>
  <si>
    <t>CA5326240224USD</t>
  </si>
  <si>
    <t>未提现</t>
  </si>
  <si>
    <t>携程开票</t>
  </si>
  <si>
    <t xml:space="preserve">3895219	</t>
  </si>
  <si>
    <t xml:space="preserve">10878115	</t>
  </si>
  <si>
    <t xml:space="preserve">999227432409485	</t>
  </si>
  <si>
    <t>[芽庄]占婆岛芽庄温泉度假村(Champa Island Nha Trang - Resort Hotel &amp; Spa)(37200921)</t>
  </si>
  <si>
    <t>豪华双床房&lt;2人入住&gt;&lt;早餐&gt;</t>
  </si>
  <si>
    <t>Cho/Yun Jung</t>
  </si>
  <si>
    <t xml:space="preserve">4073903	</t>
  </si>
  <si>
    <t xml:space="preserve">-105073474|105073474	</t>
  </si>
  <si>
    <t>取消</t>
  </si>
  <si>
    <t>，</t>
  </si>
  <si>
    <t>A240226102752481</t>
  </si>
  <si>
    <t>USD / HKD 当前参考汇率: 7.82348</t>
  </si>
  <si>
    <t>总计： 221.57 USD/
1733.45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</si>
  <si>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</si>
  <si>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</si>
  <si>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</si>
  <si>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</si>
  <si>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</si>
  <si>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</si>
  <si>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</si>
  <si>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</si>
  <si>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</si>
  <si>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</si>
  <si>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</si>
  <si>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</si>
  <si>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</si>
  <si>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</si>
  <si>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</si>
  <si>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</si>
  <si>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</si>
  <si>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</si>
  <si>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</si>
  <si>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2023-09-07</t>
  </si>
  <si>
    <t>3895219</t>
  </si>
  <si>
    <t>巴厘岛太阳酒店</t>
  </si>
  <si>
    <t>Grant Benjiman,Bolch Riley</t>
  </si>
  <si>
    <t>2024-02-13</t>
  </si>
  <si>
    <t>2024-02-21</t>
  </si>
  <si>
    <t>退房日周结</t>
  </si>
  <si>
    <t>1624.86</t>
  </si>
  <si>
    <t>221.57</t>
  </si>
  <si>
    <t>0</t>
  </si>
  <si>
    <t>0.00</t>
  </si>
  <si>
    <t>携程盛景国际直连</t>
  </si>
  <si>
    <t>01.010677</t>
  </si>
  <si>
    <t>2023-09-07 13:30:17</t>
  </si>
  <si>
    <t>否</t>
  </si>
  <si>
    <t>汇智国际旅游发展有限公司</t>
  </si>
  <si>
    <t>直连</t>
  </si>
  <si>
    <t>印度尼西亚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</si>
</sst>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14</xdr:col>
      <xdr:colOff>581025</xdr:colOff>
      <xdr:row>49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66800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45335</v>
      </c>
      <c r="G2" s="6">
        <v>45343</v>
      </c>
      <c r="H2" s="4">
        <v>1</v>
      </c>
      <c r="I2" s="4">
        <v>8</v>
      </c>
      <c r="J2" s="4">
        <v>8</v>
      </c>
      <c r="K2" s="4" t="s">
        <v>30</v>
      </c>
      <c r="L2" s="4">
        <v>221.57</v>
      </c>
      <c r="M2" s="4">
        <v>221.57</v>
      </c>
      <c r="N2" s="4" t="s">
        <v>31</v>
      </c>
      <c r="O2" s="4" t="s">
        <v>32</v>
      </c>
      <c r="P2" s="4" t="s">
        <v>33</v>
      </c>
      <c r="Q2" s="4">
        <v>0</v>
      </c>
      <c r="R2" s="7">
        <v>45176</v>
      </c>
      <c r="S2" s="6">
        <v>45346</v>
      </c>
      <c r="T2" s="4" t="s">
        <v>34</v>
      </c>
      <c r="U2" s="4">
        <v>221.57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45336</v>
      </c>
      <c r="G3" s="6">
        <v>45343</v>
      </c>
      <c r="H3" s="4">
        <v>1</v>
      </c>
      <c r="I3" s="4">
        <v>7</v>
      </c>
      <c r="J3" s="4">
        <v>7</v>
      </c>
      <c r="K3" s="4" t="s">
        <v>30</v>
      </c>
      <c r="L3" s="4">
        <v>322.5</v>
      </c>
      <c r="M3" s="4">
        <v>322.5</v>
      </c>
      <c r="N3" s="4" t="s">
        <v>40</v>
      </c>
      <c r="O3" s="4" t="s">
        <v>32</v>
      </c>
      <c r="P3" s="4" t="s">
        <v>33</v>
      </c>
      <c r="Q3" s="4">
        <v>0</v>
      </c>
      <c r="R3" s="7">
        <v>45214.0000115741</v>
      </c>
      <c r="S3" s="6">
        <v>45346</v>
      </c>
      <c r="T3" s="4" t="s">
        <v>34</v>
      </c>
      <c r="U3" s="4">
        <v>322.5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45336</v>
      </c>
      <c r="G4" s="6">
        <v>45343</v>
      </c>
      <c r="H4" s="4">
        <v>1</v>
      </c>
      <c r="I4" s="4">
        <v>7</v>
      </c>
      <c r="J4" s="4">
        <v>7</v>
      </c>
      <c r="K4" s="4" t="s">
        <v>30</v>
      </c>
      <c r="L4" s="4">
        <v>-322.5</v>
      </c>
      <c r="M4" s="4">
        <v>-322.5</v>
      </c>
      <c r="N4" s="4" t="s">
        <v>40</v>
      </c>
      <c r="O4" s="4" t="s">
        <v>32</v>
      </c>
      <c r="P4" s="4" t="s">
        <v>33</v>
      </c>
      <c r="Q4" s="4">
        <v>0</v>
      </c>
      <c r="R4" s="7">
        <v>45214.0000115741</v>
      </c>
      <c r="S4" s="6">
        <v>45346</v>
      </c>
      <c r="T4" s="4" t="s">
        <v>34</v>
      </c>
      <c r="U4" s="4">
        <v>-322.5</v>
      </c>
      <c r="V4" s="4">
        <v>0</v>
      </c>
      <c r="W4" s="4">
        <v>0</v>
      </c>
      <c r="X4" s="4" t="s">
        <v>41</v>
      </c>
      <c r="Y4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F12" sqref="F12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5">
        <v>999226665739085</v>
      </c>
      <c r="B2" s="6">
        <v>45335</v>
      </c>
      <c r="C2" s="6">
        <v>45343</v>
      </c>
      <c r="D2" s="4">
        <v>221.57</v>
      </c>
      <c r="E2" s="4" t="str">
        <f>VLOOKUP(A2,HOP!A:L,12,0)</f>
        <v>221.57</v>
      </c>
      <c r="F2" s="4" t="str">
        <f>VLOOKUP(A2,HOP!A:C,3,0)</f>
        <v>3895219</v>
      </c>
      <c r="G2" s="4">
        <f>D2-E2</f>
        <v>0</v>
      </c>
      <c r="H2" s="4" t="str">
        <f>$H$1&amp;F2</f>
        <v>，3895219</v>
      </c>
      <c r="I2" s="4" t="str">
        <f>VLOOKUP(A2,HOP!A:U,21,0)</f>
        <v>直连</v>
      </c>
    </row>
    <row r="3" s="4" customFormat="1" hidden="1" spans="1:9">
      <c r="A3" s="5">
        <v>999227432409485</v>
      </c>
      <c r="B3" s="6">
        <v>45336</v>
      </c>
      <c r="C3" s="6">
        <v>45343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5" spans="4:4">
      <c r="D5" s="4">
        <f>SUM(D2:D4)</f>
        <v>221.57</v>
      </c>
    </row>
    <row r="11" spans="1:1">
      <c r="A11" s="4" t="s">
        <v>45</v>
      </c>
    </row>
    <row r="12" spans="1:1">
      <c r="A12" s="4" t="s">
        <v>46</v>
      </c>
    </row>
    <row r="13" spans="1:1">
      <c r="A13" s="4" t="s">
        <v>47</v>
      </c>
    </row>
  </sheetData>
  <autoFilter ref="A1:XFD5">
    <filterColumn colId="3">
      <filters blank="1">
        <filter val="221.5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999226665739085</v>
      </c>
      <c r="B2" s="1" t="s">
        <v>67</v>
      </c>
      <c r="C2" s="1" t="s">
        <v>68</v>
      </c>
      <c r="D2" s="1" t="s">
        <v>69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74</v>
      </c>
      <c r="J2" s="1" t="s">
        <v>30</v>
      </c>
      <c r="K2" s="1" t="s">
        <v>75</v>
      </c>
      <c r="L2" s="1" t="s">
        <v>75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2024-02-26T02:29:33Z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4A9BB5E5E84C4B25858602B3223DB502_12</vt:lpwstr>
  </property>
</Properties>
</file>