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<sst xmlns="http://schemas.openxmlformats.org/spreadsheetml/2006/main" count="1130" uniqueCount="423">
  <si>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</si>
  <si>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</si>
  <si>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</si>
  <si>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</si>
  <si>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</si>
  <si>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</si>
  <si>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</si>
  <si>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</si>
  <si>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</si>
  <si>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</si>
  <si>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</si>
  <si>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</si>
  <si>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</si>
  <si>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</si>
  <si>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</si>
  <si>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</si>
  <si>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</si>
  <si>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</si>
  <si>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</si>
  <si>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</si>
  <si>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</si>
  <si>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</si>
  <si>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</si>
  <si>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</si>
  <si>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</si>
  <si>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999226007034554	</t>
  </si>
  <si>
    <t>Ctrip</t>
  </si>
  <si>
    <t>正常</t>
  </si>
  <si>
    <t>[西雅加达]热带套房大酒店(Grand Tropic Suites Hotel)(55402748)</t>
  </si>
  <si>
    <t>家庭套房&lt;2人入住&gt;</t>
  </si>
  <si>
    <t>HKD</t>
  </si>
  <si>
    <t>Suwanta/Dewi,Suwanta/Dewi,Suwanta/Dewi,Suwanta/Dewi</t>
  </si>
  <si>
    <t>CA13030240228HKD</t>
  </si>
  <si>
    <t>未提现</t>
  </si>
  <si>
    <t>携程开票</t>
  </si>
  <si>
    <t xml:space="preserve">3772517	</t>
  </si>
  <si>
    <t xml:space="preserve">	</t>
  </si>
  <si>
    <t xml:space="preserve">999226190054839	</t>
  </si>
  <si>
    <t>[长滩岛]香蕉湾长滩酒店(Banana Bay Boracay)(55932624)</t>
  </si>
  <si>
    <t>豪华房无阳台&lt;2人入住&gt;&lt;早餐&gt;</t>
  </si>
  <si>
    <t>Ignacio/Colleen,Ignacio/Colleen,Ignacio/Colleen,Ignacio/Colleen</t>
  </si>
  <si>
    <t xml:space="preserve">3810651	</t>
  </si>
  <si>
    <t xml:space="preserve">1399050	</t>
  </si>
  <si>
    <t xml:space="preserve">999226274202037	</t>
  </si>
  <si>
    <t>[伦敦]海德公园拉德诺酒店(Hyde Park Radnor Hotel B&amp;B)(90369416)</t>
  </si>
  <si>
    <t>标准客房&lt;2人入住&gt;&lt;不退款&gt;&lt;早餐&gt;</t>
  </si>
  <si>
    <t>CEVIK/MURAT</t>
  </si>
  <si>
    <t xml:space="preserve">3822213	</t>
  </si>
  <si>
    <t xml:space="preserve">-72992583	</t>
  </si>
  <si>
    <t xml:space="preserve">999226336839153	</t>
  </si>
  <si>
    <t>[八打灵再也]世界酒店(One World Hotel)(55354748)</t>
  </si>
  <si>
    <t>高级特大床房&lt;2人入住&gt;</t>
  </si>
  <si>
    <t>NG/SHARON GEOK LIN</t>
  </si>
  <si>
    <t xml:space="preserve">3829817	</t>
  </si>
  <si>
    <t xml:space="preserve">79659SE182798	</t>
  </si>
  <si>
    <t>取消</t>
  </si>
  <si>
    <t xml:space="preserve">999226641876778	</t>
  </si>
  <si>
    <t>[奥兰多]布埃纳文图拉湖克拉丽奥酒店 - 罗森酒店集团(Rosen Inn Lake Buena Vista)(60467147)</t>
  </si>
  <si>
    <t>标准大床房&lt;2人入住&gt;&lt;早餐&gt;</t>
  </si>
  <si>
    <t>AQUILLA/PATRICIA,AQUILLA/PHILLIP</t>
  </si>
  <si>
    <t xml:space="preserve">3889255	</t>
  </si>
  <si>
    <t xml:space="preserve">999226714793980	</t>
  </si>
  <si>
    <t>[塞里布群岛]雅加达科拉帕加丁POP酒店(Pop! Hotel Kelapa Gading)(55831944)</t>
  </si>
  <si>
    <t>流行房&lt;2人入住&gt;&lt;早餐&gt;</t>
  </si>
  <si>
    <t>GOH/ALLAN CHEE MENG</t>
  </si>
  <si>
    <t xml:space="preserve">3903179	</t>
  </si>
  <si>
    <t xml:space="preserve">260636	</t>
  </si>
  <si>
    <t xml:space="preserve">999228272189707	</t>
  </si>
  <si>
    <t>[纽约]肯尼迪机场舒适酒店(Comfort Inn JFK Airport)(110133668)</t>
  </si>
  <si>
    <t>特大床房&lt;2人入住&gt;&lt;早餐&gt;</t>
  </si>
  <si>
    <t>BATTIPAGLIA/MAEVE M</t>
  </si>
  <si>
    <t xml:space="preserve">4172214	</t>
  </si>
  <si>
    <t xml:space="preserve">27322464	</t>
  </si>
  <si>
    <t xml:space="preserve">999228339832269	</t>
  </si>
  <si>
    <t>[哥打京那巴鲁]灵狮广场精品酒店(Lintas Plaza Hotel)(91812149)</t>
  </si>
  <si>
    <t>高级大床房&lt;2人入住&gt;</t>
  </si>
  <si>
    <t>SAW/KEAN HWA</t>
  </si>
  <si>
    <t xml:space="preserve">4203293	</t>
  </si>
  <si>
    <t xml:space="preserve">999228340631891	</t>
  </si>
  <si>
    <t>[吉利特拉旺安]贾布卢武克海洋吉利特拉万安度假村(Jambuluwuk Oceano Gili Trawangan)(55452093)</t>
  </si>
  <si>
    <t>园景豪华房&lt;2人入住&gt;&lt;早餐&gt;</t>
  </si>
  <si>
    <t>GUPTA/SAKASHI,GUPTA/SAKASHI</t>
  </si>
  <si>
    <t xml:space="preserve">4203962	</t>
  </si>
  <si>
    <t xml:space="preserve">999228353218745	</t>
  </si>
  <si>
    <t>[普吉岛]奈涵度假村(The Nai Harn)(56140505)</t>
  </si>
  <si>
    <t>山景房&lt;2人入住&gt;&lt;早餐&gt;</t>
  </si>
  <si>
    <t>STEIGER/CHANA</t>
  </si>
  <si>
    <t xml:space="preserve">4209777	</t>
  </si>
  <si>
    <t xml:space="preserve">1500	</t>
  </si>
  <si>
    <t xml:space="preserve">999228412238236	</t>
  </si>
  <si>
    <t>[莎阿南]吉隆坡绍嘉纳度假村(The Saujana Kuala Lumpur)(78129529)</t>
  </si>
  <si>
    <t>豪华双床房&lt;2人入住&gt;&lt;早餐&gt;</t>
  </si>
  <si>
    <t>SHIBUYA/SHIGEO,SHIBUYA/HIZUKI</t>
  </si>
  <si>
    <t xml:space="preserve">4232060	</t>
  </si>
  <si>
    <t xml:space="preserve">141068505	</t>
  </si>
  <si>
    <t xml:space="preserve">999228412282725	</t>
  </si>
  <si>
    <t>SHIBUYA/YUKA,SHIBUYA/CHIYUKI</t>
  </si>
  <si>
    <t xml:space="preserve">4232067	</t>
  </si>
  <si>
    <t xml:space="preserve">141068507	</t>
  </si>
  <si>
    <t xml:space="preserve">999228446290956	</t>
  </si>
  <si>
    <t>[薄荷岛]百合花酒店(Hotel Fleur de Liz - Tagbilaran City)(110041155)</t>
  </si>
  <si>
    <t>豪华大床房&lt;2人入住&gt;</t>
  </si>
  <si>
    <t>LEYSAN/ERIC VICTOR SEJALVO,LABASAN/ABEGAIL COLCOL</t>
  </si>
  <si>
    <t xml:space="preserve">4250231	</t>
  </si>
  <si>
    <t xml:space="preserve">08d71eae823611eeaaabf608b-1	</t>
  </si>
  <si>
    <t xml:space="preserve">999229408846463	</t>
  </si>
  <si>
    <t>[帕赛市]马尼拉馨乐庭湾城酒店(Citadines Bay City Manila)(77363798)</t>
  </si>
  <si>
    <t>豪华双床一室房&lt;1人入住&gt;&lt;不退款&gt;&lt;早餐&gt;</t>
  </si>
  <si>
    <t>USMAN/SHURHAINEE,DIOLA/LOUIE A</t>
  </si>
  <si>
    <t xml:space="preserve">4465776	</t>
  </si>
  <si>
    <t xml:space="preserve">11244692,11244693	</t>
  </si>
  <si>
    <t xml:space="preserve">999229408875179	</t>
  </si>
  <si>
    <t>尊贵一室房&lt;2人入住&gt;&lt;不退款&gt;&lt;早餐&gt;</t>
  </si>
  <si>
    <t>DORUELO/VENICIUS P,LU/SANDY S</t>
  </si>
  <si>
    <t xml:space="preserve">4465802	</t>
  </si>
  <si>
    <t xml:space="preserve">11244823	</t>
  </si>
  <si>
    <t xml:space="preserve">999229543949005	</t>
  </si>
  <si>
    <t>[新加坡]樟宜机场皇冠假日酒店  - IHG 旗下酒店(Crowne Plaza Changi Airport, an IHG Hotel)(55280749)</t>
  </si>
  <si>
    <t>宝石翼楼标准特大床房&lt;2人入住&gt;&lt;不退款&gt;</t>
  </si>
  <si>
    <t>LAM/MEI SUM</t>
  </si>
  <si>
    <t xml:space="preserve">4562532	</t>
  </si>
  <si>
    <t xml:space="preserve">44122308	</t>
  </si>
  <si>
    <t xml:space="preserve">999229642662153	</t>
  </si>
  <si>
    <t>[普吉岛]普吉岛邦涛的希尔顿花园酒店(Hilton Garden Inn Phuket Bang Tao)(110900480)</t>
  </si>
  <si>
    <t>甄选特大床房（带阳台）&lt;2人入住&gt;&lt;早餐&gt;</t>
  </si>
  <si>
    <t>MANIN/EVGENII,TYANUTOVA/NADEZHDA</t>
  </si>
  <si>
    <t xml:space="preserve">4584125	</t>
  </si>
  <si>
    <t xml:space="preserve">3464218461	</t>
  </si>
  <si>
    <t xml:space="preserve">999229804077023	</t>
  </si>
  <si>
    <t>[布拉格]宜必思普拉哈文策斯劳斯广场酒店(Ibis Praha Wenceslas Square)(55720083)</t>
  </si>
  <si>
    <t>标准双人房, 1 张双人床&lt;2人入住&gt;&lt;早餐&gt;</t>
  </si>
  <si>
    <t>STAROVIC/MARIO</t>
  </si>
  <si>
    <t xml:space="preserve">4613168	</t>
  </si>
  <si>
    <t xml:space="preserve">999229900277104	</t>
  </si>
  <si>
    <t>[吉隆坡]吉隆坡大华酒店，傲途格精选酒店(The Majestic Hotel Kuala Lumpur, Autograph Collection)(68025853)</t>
  </si>
  <si>
    <t>豪华特大床房塔楼翼&lt;2人入住&gt;&lt;不退款&gt;&lt;早餐&gt;</t>
  </si>
  <si>
    <t>SAW/VIVIEN</t>
  </si>
  <si>
    <t xml:space="preserve">4634273	</t>
  </si>
  <si>
    <t xml:space="preserve">388203648	</t>
  </si>
  <si>
    <t xml:space="preserve">999229926507092	</t>
  </si>
  <si>
    <t>YIN/HONGWEI</t>
  </si>
  <si>
    <t xml:space="preserve">4645117	</t>
  </si>
  <si>
    <t xml:space="preserve">85455780	</t>
  </si>
  <si>
    <t xml:space="preserve">999230107717736	</t>
  </si>
  <si>
    <t>[兰卡威]兰卡威彩虹度假酒店(Pelangi Beach Resort &amp; Spa, Langkawi)(55851755)</t>
  </si>
  <si>
    <t>泳池露台房&lt;2人入住&gt;&lt;不退款&gt;</t>
  </si>
  <si>
    <t>WU/QIUYUE,CAI/WENXI</t>
  </si>
  <si>
    <t xml:space="preserve">4676061	</t>
  </si>
  <si>
    <t xml:space="preserve">24090412	</t>
  </si>
  <si>
    <t xml:space="preserve">999230127571569	</t>
  </si>
  <si>
    <t>HUANG/RONG,ZHAO/TIESONG,HUANG/LEI,CAI/YUBING</t>
  </si>
  <si>
    <t xml:space="preserve">4680993	</t>
  </si>
  <si>
    <t xml:space="preserve">43549543,80798564	</t>
  </si>
  <si>
    <t xml:space="preserve">999230140692449	</t>
  </si>
  <si>
    <t>MASAKI/MADOKA,SUZUKI/SAYA</t>
  </si>
  <si>
    <t xml:space="preserve">4685860	</t>
  </si>
  <si>
    <t xml:space="preserve">62609599	</t>
  </si>
  <si>
    <t xml:space="preserve">999230156841967	</t>
  </si>
  <si>
    <t>HUANG/HUAN</t>
  </si>
  <si>
    <t xml:space="preserve">4691114	</t>
  </si>
  <si>
    <t xml:space="preserve">40277277	</t>
  </si>
  <si>
    <t xml:space="preserve">999230180569849	</t>
  </si>
  <si>
    <t>CHOW/KIAN GIAP</t>
  </si>
  <si>
    <t xml:space="preserve">4701722	</t>
  </si>
  <si>
    <t xml:space="preserve">11758415	</t>
  </si>
  <si>
    <t xml:space="preserve">30191763704	</t>
  </si>
  <si>
    <t>CAI/JIE</t>
  </si>
  <si>
    <t xml:space="preserve">4706156	</t>
  </si>
  <si>
    <t xml:space="preserve">66259964	</t>
  </si>
  <si>
    <t xml:space="preserve">999230275816100	</t>
  </si>
  <si>
    <t>[吉隆坡]吉隆坡市中心智选假日酒店(Holiday Inn Express Kuala Lumpur City Centre, an IHG Hotel)(55337198)</t>
  </si>
  <si>
    <t>标准两张单人床房&lt;2人入住&gt;&lt;不退款&gt;&lt;早餐&gt;</t>
  </si>
  <si>
    <t>KIM/JUNGEUI,PARK/JEUNGAE</t>
  </si>
  <si>
    <t xml:space="preserve">4714687	</t>
  </si>
  <si>
    <t xml:space="preserve">425414	</t>
  </si>
  <si>
    <t xml:space="preserve">999230296110555	</t>
  </si>
  <si>
    <t>PANG/YUANYUAN,Liu/zheng</t>
  </si>
  <si>
    <t xml:space="preserve">4717792	</t>
  </si>
  <si>
    <t xml:space="preserve">46735763	</t>
  </si>
  <si>
    <t xml:space="preserve">999230296117172	</t>
  </si>
  <si>
    <t>ZHENG/LINGQIAO,LIU/BENZHONG</t>
  </si>
  <si>
    <t xml:space="preserve">4717795	</t>
  </si>
  <si>
    <t xml:space="preserve">87020606	</t>
  </si>
  <si>
    <t xml:space="preserve">999230308121498	</t>
  </si>
  <si>
    <t>[马卡蒂]新世界马卡蒂酒店(New World Makati Hotel)(70391576)</t>
  </si>
  <si>
    <t>豪华特大床房&lt;2人入住&gt;&lt;不退款&gt;</t>
  </si>
  <si>
    <t>LEE/WEILUN VICTOR</t>
  </si>
  <si>
    <t xml:space="preserve">4719343	</t>
  </si>
  <si>
    <t xml:space="preserve">7498679	</t>
  </si>
  <si>
    <t xml:space="preserve">999230401104944	</t>
  </si>
  <si>
    <t>[曼谷]曼谷阿玛瑞廊曼机场酒店(Amari Don Muang Airport Bangkok)(55280787)</t>
  </si>
  <si>
    <t>豪华双床房&lt;2人入住&gt;&lt;不退款&gt;&lt;早餐&gt;</t>
  </si>
  <si>
    <t>SHI/SHUDI,YANG/SHENGJIE</t>
  </si>
  <si>
    <t xml:space="preserve">4726734	</t>
  </si>
  <si>
    <t xml:space="preserve">7237835	</t>
  </si>
  <si>
    <t xml:space="preserve">999230408712993	</t>
  </si>
  <si>
    <t>Thatcher/Tyler Chase</t>
  </si>
  <si>
    <t xml:space="preserve">4728794	</t>
  </si>
  <si>
    <t xml:space="preserve">11833138	</t>
  </si>
  <si>
    <t xml:space="preserve">999230434779735	</t>
  </si>
  <si>
    <t>[首尔]首尔江南福朋喜来登酒店(Four Points by Sheraton Seoul Gangnam)(55932545)</t>
  </si>
  <si>
    <t>标准大床房&lt;2人入住&gt;&lt;不退款&gt;</t>
  </si>
  <si>
    <t>RA/SO JEONG</t>
  </si>
  <si>
    <t xml:space="preserve">4734011	</t>
  </si>
  <si>
    <t xml:space="preserve">83520639	</t>
  </si>
  <si>
    <t xml:space="preserve">999230457449618	</t>
  </si>
  <si>
    <t>KIM/SOUNG HOON</t>
  </si>
  <si>
    <t xml:space="preserve">4738953	</t>
  </si>
  <si>
    <t xml:space="preserve">86519718	</t>
  </si>
  <si>
    <t xml:space="preserve">999230460412657	</t>
  </si>
  <si>
    <t>[云顶高原]云顶高原瑞园酒店及高级公寓(Swiss-Garden Hotel &amp; Residences, Genting Highlands)(77372292)</t>
  </si>
  <si>
    <t>豪华双人房&lt;2人入住&gt;&lt;不退款&gt;&lt;早餐&gt;</t>
  </si>
  <si>
    <t>SYED REDZWAN/SHARIFAH ZAHARAH</t>
  </si>
  <si>
    <t xml:space="preserve">4740246	</t>
  </si>
  <si>
    <t xml:space="preserve">291433	</t>
  </si>
  <si>
    <t>，</t>
  </si>
  <si>
    <t>62056.75 HKD</t>
  </si>
  <si>
    <t>A240228100128481</t>
  </si>
  <si>
    <t>A240228100158481</t>
  </si>
  <si>
    <t>总计：62056.75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</si>
  <si>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</si>
  <si>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</si>
  <si>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</si>
  <si>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</si>
  <si>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</si>
  <si>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</si>
  <si>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</si>
  <si>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</si>
  <si>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</si>
  <si>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</si>
  <si>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</si>
  <si>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</si>
  <si>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</si>
  <si>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</si>
  <si>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</si>
  <si>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</si>
  <si>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</si>
  <si>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</si>
  <si>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</si>
  <si>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2024-02-20</t>
  </si>
  <si>
    <t>4740246</t>
  </si>
  <si>
    <t>云顶高原瑞园酒店及高级公寓</t>
  </si>
  <si>
    <t>SYED REDZWAN SHARIFAH ZAHARAH</t>
  </si>
  <si>
    <t>2024-02-24</t>
  </si>
  <si>
    <t>2024-02-25</t>
  </si>
  <si>
    <t>退房日周结</t>
  </si>
  <si>
    <t>514.00</t>
  </si>
  <si>
    <t>557.18</t>
  </si>
  <si>
    <t>0</t>
  </si>
  <si>
    <t>0.00</t>
  </si>
  <si>
    <t>携程汇智国际直连</t>
  </si>
  <si>
    <t>925</t>
  </si>
  <si>
    <t>2024-02-21 09:21:39</t>
  </si>
  <si>
    <t>否</t>
  </si>
  <si>
    <t>汇智国际旅游发展有限公司</t>
  </si>
  <si>
    <t>直采</t>
  </si>
  <si>
    <t>马来西亚</t>
  </si>
  <si>
    <t>2024-02-19</t>
  </si>
  <si>
    <t>4738953</t>
  </si>
  <si>
    <t>首尔江南福朋喜来登酒店</t>
  </si>
  <si>
    <t>KIM SOUNG HOON</t>
  </si>
  <si>
    <t>1139.00</t>
  </si>
  <si>
    <t>1235.09</t>
  </si>
  <si>
    <t>2024-02-20 11:26:23</t>
  </si>
  <si>
    <t>韩国</t>
  </si>
  <si>
    <t>2024-02-18</t>
  </si>
  <si>
    <t>4734011</t>
  </si>
  <si>
    <t>RA SO JEONG</t>
  </si>
  <si>
    <t>2024-02-23</t>
  </si>
  <si>
    <t>2107.00</t>
  </si>
  <si>
    <t>2282.03</t>
  </si>
  <si>
    <t>2024-02-19 08:42:35</t>
  </si>
  <si>
    <t>2024-02-16</t>
  </si>
  <si>
    <t>4728794</t>
  </si>
  <si>
    <t>马尼拉馨乐庭湾城酒店</t>
  </si>
  <si>
    <t>Thatcher Tyler Chase</t>
  </si>
  <si>
    <t>1900.00</t>
  </si>
  <si>
    <t>2056.94</t>
  </si>
  <si>
    <t>2024-02-17 16:15:55</t>
  </si>
  <si>
    <t>菲律宾</t>
  </si>
  <si>
    <t>4726734</t>
  </si>
  <si>
    <t>曼谷廊曼机场阿玛瑞酒店</t>
  </si>
  <si>
    <t>SHI SHUDI,YANG SHENGJIE</t>
  </si>
  <si>
    <t>533.00</t>
  </si>
  <si>
    <t>576.96</t>
  </si>
  <si>
    <t>2024-02-16 10:07:12</t>
  </si>
  <si>
    <t>泰国</t>
  </si>
  <si>
    <t>2024-02-13</t>
  </si>
  <si>
    <t>4719343</t>
  </si>
  <si>
    <t>马尼拉新世界酒店</t>
  </si>
  <si>
    <t>LEE WEILUN VICTOR</t>
  </si>
  <si>
    <t>2024-02-22</t>
  </si>
  <si>
    <t>3453.01</t>
  </si>
  <si>
    <t>3741.48</t>
  </si>
  <si>
    <t>2024-02-15 15:08:02</t>
  </si>
  <si>
    <t>4717795</t>
  </si>
  <si>
    <t>新加坡樟宜机场皇冠假日酒店</t>
  </si>
  <si>
    <t>ZHENG LINGQIAO,LIU BENZHONG</t>
  </si>
  <si>
    <t>1907.00</t>
  </si>
  <si>
    <t>2066.31</t>
  </si>
  <si>
    <t>2024-02-13 13:32:41</t>
  </si>
  <si>
    <t>新加坡</t>
  </si>
  <si>
    <t>4717792</t>
  </si>
  <si>
    <t>PANG YUANYUAN,Liu zheng</t>
  </si>
  <si>
    <t>2024-02-13 13:27:34</t>
  </si>
  <si>
    <t>2024-02-12</t>
  </si>
  <si>
    <t>4714687</t>
  </si>
  <si>
    <t>吉隆坡市中心智选假日酒店</t>
  </si>
  <si>
    <t>KIM JUNGEUI,PARK JEUNGAE</t>
  </si>
  <si>
    <t>1584.99</t>
  </si>
  <si>
    <t>1717.40</t>
  </si>
  <si>
    <t>2024-02-12 14:43:32</t>
  </si>
  <si>
    <t>2024-02-09</t>
  </si>
  <si>
    <t>4706156</t>
  </si>
  <si>
    <t>CAI JIE</t>
  </si>
  <si>
    <t>1607.00</t>
  </si>
  <si>
    <t>1741.06</t>
  </si>
  <si>
    <t>2024-02-09 14:46:06</t>
  </si>
  <si>
    <t>2024-02-08</t>
  </si>
  <si>
    <t>4701722</t>
  </si>
  <si>
    <t>CHOW KIAN GIAP</t>
  </si>
  <si>
    <t>1420.01</t>
  </si>
  <si>
    <t>1540.14</t>
  </si>
  <si>
    <t>2024-02-10 03:54:30</t>
  </si>
  <si>
    <t>2024-02-05</t>
  </si>
  <si>
    <t>4691114</t>
  </si>
  <si>
    <t>HUANG HUAN</t>
  </si>
  <si>
    <t>1715.00</t>
  </si>
  <si>
    <t>1859.28</t>
  </si>
  <si>
    <t>2024-02-08 09:39:42</t>
  </si>
  <si>
    <t>2024-02-04</t>
  </si>
  <si>
    <t>4685860</t>
  </si>
  <si>
    <t>MASAKI MADOKA,SUZUKI SAYA</t>
  </si>
  <si>
    <t>1595.00</t>
  </si>
  <si>
    <t>1729.93</t>
  </si>
  <si>
    <t>2024-02-05 09:53:02</t>
  </si>
  <si>
    <t>2024-02-03</t>
  </si>
  <si>
    <t>4680993</t>
  </si>
  <si>
    <t>HUANG RONG,ZHAO TIESONG,HUANG LEI,CAI YUBING</t>
  </si>
  <si>
    <t>3189.99</t>
  </si>
  <si>
    <t>3459.86</t>
  </si>
  <si>
    <t>2024-02-05 09:46:28</t>
  </si>
  <si>
    <t>2024-02-02</t>
  </si>
  <si>
    <t>4676061</t>
  </si>
  <si>
    <t>兰卡威彩虹度假酒店</t>
  </si>
  <si>
    <t>WU QIUYUE,CAI WENXI</t>
  </si>
  <si>
    <t>1493.00</t>
  </si>
  <si>
    <t>1624.59</t>
  </si>
  <si>
    <t>2024-02-02 01:05:10</t>
  </si>
  <si>
    <t>2024-01-25</t>
  </si>
  <si>
    <t>4645117</t>
  </si>
  <si>
    <t>YIN HONGWEI</t>
  </si>
  <si>
    <t>1610.00</t>
  </si>
  <si>
    <t>1754.58</t>
  </si>
  <si>
    <t>2024-01-29 09:29:48</t>
  </si>
  <si>
    <t>2024-01-23</t>
  </si>
  <si>
    <t>4634273</t>
  </si>
  <si>
    <t>吉隆坡大华酒店 - 傲途格精选酒店</t>
  </si>
  <si>
    <t>SAW VIVIEN</t>
  </si>
  <si>
    <t>580.00</t>
  </si>
  <si>
    <t>628.93</t>
  </si>
  <si>
    <t>2024-01-23 15:30:56</t>
  </si>
  <si>
    <t>2024-01-12</t>
  </si>
  <si>
    <t>4584125</t>
  </si>
  <si>
    <t>普吉岛邦涛的希尔顿花园酒店 (SHA Extra Plus)</t>
  </si>
  <si>
    <t>MANIN EVGENII,TYANUTOVA NADEZHDA</t>
  </si>
  <si>
    <t>2024-02-17</t>
  </si>
  <si>
    <t>6895.97</t>
  </si>
  <si>
    <t>7502.96</t>
  </si>
  <si>
    <t>2024-01-12 14:03:53</t>
  </si>
  <si>
    <t>2024-01-08</t>
  </si>
  <si>
    <t>4562532</t>
  </si>
  <si>
    <t>LAM MEI SUM</t>
  </si>
  <si>
    <t>1778.00</t>
  </si>
  <si>
    <t>1938.30</t>
  </si>
  <si>
    <t>2024-01-08 16:55:05</t>
  </si>
  <si>
    <t>2023-12-20</t>
  </si>
  <si>
    <t>4465802</t>
  </si>
  <si>
    <t>DORUELO VENICIUS P,LU SANDY S</t>
  </si>
  <si>
    <t>2024-02-21</t>
  </si>
  <si>
    <t>7840.02</t>
  </si>
  <si>
    <t>8572.08</t>
  </si>
  <si>
    <t>2023-12-26 16:05:16</t>
  </si>
  <si>
    <t>4465776</t>
  </si>
  <si>
    <t>USMAN SHURHAINEE,DIOLA LOUIE A</t>
  </si>
  <si>
    <t>6400.00</t>
  </si>
  <si>
    <t>6997.60</t>
  </si>
  <si>
    <t>2023-12-21 08:56:49</t>
  </si>
  <si>
    <t>2023-11-10</t>
  </si>
  <si>
    <t>4232067</t>
  </si>
  <si>
    <t>吉隆坡绍嘉纳度假村</t>
  </si>
  <si>
    <t>SHIBUYA YUKA,SHIBUYA CHIYUKI</t>
  </si>
  <si>
    <t>1043.11</t>
  </si>
  <si>
    <t>1115.74</t>
  </si>
  <si>
    <t>2023-11-10 22:39:15</t>
  </si>
  <si>
    <t>直连</t>
  </si>
  <si>
    <t>4232060</t>
  </si>
  <si>
    <t>SHIBUYA SHIGEO,SHIBUYA HIZUKI</t>
  </si>
  <si>
    <t>2023-11-10 22:37:44</t>
  </si>
  <si>
    <t>2023-11-01</t>
  </si>
  <si>
    <t>4172214</t>
  </si>
  <si>
    <t>肯尼迪机场舒适酒店</t>
  </si>
  <si>
    <t>BATTIPAGLIA MAEVE M</t>
  </si>
  <si>
    <t>1054.11</t>
  </si>
  <si>
    <t>1124.98</t>
  </si>
  <si>
    <t>2023-11-01 20:36:28</t>
  </si>
  <si>
    <t>美国</t>
  </si>
  <si>
    <t>2023-09-09</t>
  </si>
  <si>
    <t>3903179</t>
  </si>
  <si>
    <t>波普！克拉帕加丁酒店</t>
  </si>
  <si>
    <t>GOH ALLAN CHEE MENG</t>
  </si>
  <si>
    <t>726.00</t>
  </si>
  <si>
    <t>773.16</t>
  </si>
  <si>
    <t>2023-09-09 02:04:35</t>
  </si>
  <si>
    <t>印度尼西亚</t>
  </si>
  <si>
    <t>2023-08-23</t>
  </si>
  <si>
    <t>3822213</t>
  </si>
  <si>
    <t>海德公园拉德诺酒店</t>
  </si>
  <si>
    <t>CEVIK MURAT</t>
  </si>
  <si>
    <t>2125.03</t>
  </si>
  <si>
    <t>2278.12</t>
  </si>
  <si>
    <t>2023-08-23 03:45:55</t>
  </si>
  <si>
    <t>英国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</si>
</sst>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14</xdr:col>
      <xdr:colOff>57150</xdr:colOff>
      <xdr:row>80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43800"/>
          <a:ext cx="10172700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45345</v>
      </c>
      <c r="G2" s="6">
        <v>45347</v>
      </c>
      <c r="H2" s="4">
        <v>2</v>
      </c>
      <c r="I2" s="4">
        <v>2</v>
      </c>
      <c r="J2" s="4">
        <v>4</v>
      </c>
      <c r="K2" s="4" t="s">
        <v>30</v>
      </c>
      <c r="L2" s="4">
        <v>2492.32</v>
      </c>
      <c r="M2" s="4">
        <v>2492.32</v>
      </c>
      <c r="N2" s="4" t="s">
        <v>31</v>
      </c>
      <c r="O2" s="4" t="s">
        <v>32</v>
      </c>
      <c r="P2" s="4" t="s">
        <v>33</v>
      </c>
      <c r="Q2" s="4">
        <v>0</v>
      </c>
      <c r="R2" s="7">
        <v>45150</v>
      </c>
      <c r="S2" s="6">
        <v>45350</v>
      </c>
      <c r="T2" s="4" t="s">
        <v>34</v>
      </c>
      <c r="U2" s="4">
        <v>2492.32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45342</v>
      </c>
      <c r="G3" s="6">
        <v>45347</v>
      </c>
      <c r="H3" s="4">
        <v>2</v>
      </c>
      <c r="I3" s="4">
        <v>5</v>
      </c>
      <c r="J3" s="4">
        <v>10</v>
      </c>
      <c r="K3" s="4" t="s">
        <v>30</v>
      </c>
      <c r="L3" s="4">
        <v>4788.7</v>
      </c>
      <c r="M3" s="4">
        <v>4788.7</v>
      </c>
      <c r="N3" s="4" t="s">
        <v>40</v>
      </c>
      <c r="O3" s="4" t="s">
        <v>32</v>
      </c>
      <c r="P3" s="4" t="s">
        <v>33</v>
      </c>
      <c r="Q3" s="4">
        <v>0</v>
      </c>
      <c r="R3" s="7">
        <v>45158.0000115741</v>
      </c>
      <c r="S3" s="6">
        <v>45350</v>
      </c>
      <c r="T3" s="4" t="s">
        <v>34</v>
      </c>
      <c r="U3" s="4">
        <v>4788.7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45345</v>
      </c>
      <c r="G4" s="6">
        <v>45347</v>
      </c>
      <c r="H4" s="4">
        <v>1</v>
      </c>
      <c r="I4" s="4">
        <v>2</v>
      </c>
      <c r="J4" s="4">
        <v>2</v>
      </c>
      <c r="K4" s="4" t="s">
        <v>30</v>
      </c>
      <c r="L4" s="4">
        <v>2278.12</v>
      </c>
      <c r="M4" s="4">
        <v>2278.12</v>
      </c>
      <c r="N4" s="4" t="s">
        <v>46</v>
      </c>
      <c r="O4" s="4" t="s">
        <v>32</v>
      </c>
      <c r="P4" s="4" t="s">
        <v>33</v>
      </c>
      <c r="Q4" s="4">
        <v>0</v>
      </c>
      <c r="R4" s="7">
        <v>45161.0000115741</v>
      </c>
      <c r="S4" s="6">
        <v>45350</v>
      </c>
      <c r="T4" s="4" t="s">
        <v>34</v>
      </c>
      <c r="U4" s="4">
        <v>2278.12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45346</v>
      </c>
      <c r="G5" s="6">
        <v>45347</v>
      </c>
      <c r="H5" s="4">
        <v>1</v>
      </c>
      <c r="I5" s="4">
        <v>1</v>
      </c>
      <c r="J5" s="4">
        <v>1</v>
      </c>
      <c r="K5" s="4" t="s">
        <v>30</v>
      </c>
      <c r="L5" s="4">
        <v>762.22</v>
      </c>
      <c r="M5" s="4">
        <v>762.22</v>
      </c>
      <c r="N5" s="4" t="s">
        <v>52</v>
      </c>
      <c r="O5" s="4" t="s">
        <v>32</v>
      </c>
      <c r="P5" s="4" t="s">
        <v>33</v>
      </c>
      <c r="Q5" s="4">
        <v>0</v>
      </c>
      <c r="R5" s="7">
        <v>45162.0000115741</v>
      </c>
      <c r="S5" s="6">
        <v>45350</v>
      </c>
      <c r="T5" s="4" t="s">
        <v>34</v>
      </c>
      <c r="U5" s="4">
        <v>762.22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45346</v>
      </c>
      <c r="G6" s="6">
        <v>45347</v>
      </c>
      <c r="H6" s="4">
        <v>1</v>
      </c>
      <c r="I6" s="4">
        <v>1</v>
      </c>
      <c r="J6" s="4">
        <v>1</v>
      </c>
      <c r="K6" s="4" t="s">
        <v>30</v>
      </c>
      <c r="L6" s="4">
        <v>-762.22</v>
      </c>
      <c r="M6" s="4">
        <v>-762.22</v>
      </c>
      <c r="N6" s="4" t="s">
        <v>52</v>
      </c>
      <c r="O6" s="4" t="s">
        <v>32</v>
      </c>
      <c r="P6" s="4" t="s">
        <v>33</v>
      </c>
      <c r="Q6" s="4">
        <v>0</v>
      </c>
      <c r="R6" s="7">
        <v>45162.0000115741</v>
      </c>
      <c r="S6" s="6">
        <v>45350</v>
      </c>
      <c r="T6" s="4" t="s">
        <v>34</v>
      </c>
      <c r="U6" s="4">
        <v>-762.22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45346</v>
      </c>
      <c r="G7" s="6">
        <v>45347</v>
      </c>
      <c r="H7" s="4">
        <v>1</v>
      </c>
      <c r="I7" s="4">
        <v>1</v>
      </c>
      <c r="J7" s="4">
        <v>1</v>
      </c>
      <c r="K7" s="4" t="s">
        <v>30</v>
      </c>
      <c r="L7" s="4">
        <v>721.15</v>
      </c>
      <c r="M7" s="4">
        <v>721.15</v>
      </c>
      <c r="N7" s="4" t="s">
        <v>59</v>
      </c>
      <c r="O7" s="4" t="s">
        <v>32</v>
      </c>
      <c r="P7" s="4" t="s">
        <v>33</v>
      </c>
      <c r="Q7" s="4">
        <v>0</v>
      </c>
      <c r="R7" s="7">
        <v>45175.0000115741</v>
      </c>
      <c r="S7" s="6">
        <v>45350</v>
      </c>
      <c r="T7" s="4" t="s">
        <v>34</v>
      </c>
      <c r="U7" s="4">
        <v>721.15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45346</v>
      </c>
      <c r="G8" s="6">
        <v>45347</v>
      </c>
      <c r="H8" s="4">
        <v>3</v>
      </c>
      <c r="I8" s="4">
        <v>1</v>
      </c>
      <c r="J8" s="4">
        <v>3</v>
      </c>
      <c r="K8" s="4" t="s">
        <v>30</v>
      </c>
      <c r="L8" s="4">
        <v>773.16</v>
      </c>
      <c r="M8" s="4">
        <v>773.16</v>
      </c>
      <c r="N8" s="4" t="s">
        <v>64</v>
      </c>
      <c r="O8" s="4" t="s">
        <v>32</v>
      </c>
      <c r="P8" s="4" t="s">
        <v>33</v>
      </c>
      <c r="Q8" s="4">
        <v>0</v>
      </c>
      <c r="R8" s="7">
        <v>45178</v>
      </c>
      <c r="S8" s="6">
        <v>45350</v>
      </c>
      <c r="T8" s="4" t="s">
        <v>34</v>
      </c>
      <c r="U8" s="4">
        <v>773.16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45346</v>
      </c>
      <c r="G9" s="6">
        <v>45347</v>
      </c>
      <c r="H9" s="4">
        <v>1</v>
      </c>
      <c r="I9" s="4">
        <v>1</v>
      </c>
      <c r="J9" s="4">
        <v>1</v>
      </c>
      <c r="K9" s="4" t="s">
        <v>30</v>
      </c>
      <c r="L9" s="4">
        <v>1124.98</v>
      </c>
      <c r="M9" s="4">
        <v>1124.98</v>
      </c>
      <c r="N9" s="4" t="s">
        <v>70</v>
      </c>
      <c r="O9" s="4" t="s">
        <v>32</v>
      </c>
      <c r="P9" s="4" t="s">
        <v>33</v>
      </c>
      <c r="Q9" s="4">
        <v>0</v>
      </c>
      <c r="R9" s="7">
        <v>45231.0000115741</v>
      </c>
      <c r="S9" s="6">
        <v>45350</v>
      </c>
      <c r="T9" s="4" t="s">
        <v>34</v>
      </c>
      <c r="U9" s="4">
        <v>1124.98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45345</v>
      </c>
      <c r="G10" s="6">
        <v>45347</v>
      </c>
      <c r="H10" s="4">
        <v>2</v>
      </c>
      <c r="I10" s="4">
        <v>2</v>
      </c>
      <c r="J10" s="4">
        <v>4</v>
      </c>
      <c r="K10" s="4" t="s">
        <v>30</v>
      </c>
      <c r="L10" s="4">
        <v>660.4</v>
      </c>
      <c r="M10" s="4">
        <v>660.4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45236</v>
      </c>
      <c r="S10" s="6">
        <v>45350</v>
      </c>
      <c r="T10" s="4" t="s">
        <v>34</v>
      </c>
      <c r="U10" s="4">
        <v>660.4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45346</v>
      </c>
      <c r="G11" s="6">
        <v>45347</v>
      </c>
      <c r="H11" s="4">
        <v>1</v>
      </c>
      <c r="I11" s="4">
        <v>1</v>
      </c>
      <c r="J11" s="4">
        <v>1</v>
      </c>
      <c r="K11" s="4" t="s">
        <v>30</v>
      </c>
      <c r="L11" s="4">
        <v>508.82</v>
      </c>
      <c r="M11" s="4">
        <v>508.82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45236.0000115741</v>
      </c>
      <c r="S11" s="6">
        <v>45350</v>
      </c>
      <c r="T11" s="4" t="s">
        <v>34</v>
      </c>
      <c r="U11" s="4">
        <v>508.82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55</v>
      </c>
      <c r="D12" s="4" t="s">
        <v>74</v>
      </c>
      <c r="E12" s="4" t="s">
        <v>75</v>
      </c>
      <c r="F12" s="6">
        <v>45345</v>
      </c>
      <c r="G12" s="6">
        <v>45347</v>
      </c>
      <c r="H12" s="4">
        <v>2</v>
      </c>
      <c r="I12" s="4">
        <v>2</v>
      </c>
      <c r="J12" s="4">
        <v>4</v>
      </c>
      <c r="K12" s="4" t="s">
        <v>30</v>
      </c>
      <c r="L12" s="4">
        <v>-660.4</v>
      </c>
      <c r="M12" s="4">
        <v>-660.4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45236</v>
      </c>
      <c r="S12" s="6">
        <v>45350</v>
      </c>
      <c r="T12" s="4" t="s">
        <v>34</v>
      </c>
      <c r="U12" s="4">
        <v>-660.4</v>
      </c>
      <c r="V12" s="4">
        <v>0</v>
      </c>
      <c r="W12" s="4">
        <v>0</v>
      </c>
      <c r="X12" s="4" t="s">
        <v>77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45343</v>
      </c>
      <c r="G13" s="6">
        <v>45347</v>
      </c>
      <c r="H13" s="4">
        <v>1</v>
      </c>
      <c r="I13" s="4">
        <v>4</v>
      </c>
      <c r="J13" s="4">
        <v>4</v>
      </c>
      <c r="K13" s="4" t="s">
        <v>30</v>
      </c>
      <c r="L13" s="4">
        <v>7873.2</v>
      </c>
      <c r="M13" s="4">
        <v>7873.2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45237</v>
      </c>
      <c r="S13" s="6">
        <v>45350</v>
      </c>
      <c r="T13" s="4" t="s">
        <v>34</v>
      </c>
      <c r="U13" s="4">
        <v>7873.2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83</v>
      </c>
      <c r="B14" s="4" t="s">
        <v>26</v>
      </c>
      <c r="C14" s="4" t="s">
        <v>55</v>
      </c>
      <c r="D14" s="4" t="s">
        <v>84</v>
      </c>
      <c r="E14" s="4" t="s">
        <v>85</v>
      </c>
      <c r="F14" s="6">
        <v>45343</v>
      </c>
      <c r="G14" s="6">
        <v>45347</v>
      </c>
      <c r="H14" s="4">
        <v>1</v>
      </c>
      <c r="I14" s="4">
        <v>4</v>
      </c>
      <c r="J14" s="4">
        <v>4</v>
      </c>
      <c r="K14" s="4" t="s">
        <v>30</v>
      </c>
      <c r="L14" s="4">
        <v>-7873.2</v>
      </c>
      <c r="M14" s="4">
        <v>-7873.2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45237</v>
      </c>
      <c r="S14" s="6">
        <v>45350</v>
      </c>
      <c r="T14" s="4" t="s">
        <v>34</v>
      </c>
      <c r="U14" s="4">
        <v>-7873.2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45345</v>
      </c>
      <c r="G15" s="6">
        <v>45347</v>
      </c>
      <c r="H15" s="4">
        <v>1</v>
      </c>
      <c r="I15" s="4">
        <v>2</v>
      </c>
      <c r="J15" s="4">
        <v>2</v>
      </c>
      <c r="K15" s="4" t="s">
        <v>30</v>
      </c>
      <c r="L15" s="4">
        <v>1115.74</v>
      </c>
      <c r="M15" s="4">
        <v>1115.74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45240</v>
      </c>
      <c r="S15" s="6">
        <v>45350</v>
      </c>
      <c r="T15" s="4" t="s">
        <v>34</v>
      </c>
      <c r="U15" s="4">
        <v>1115.74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45345</v>
      </c>
      <c r="G16" s="6">
        <v>45347</v>
      </c>
      <c r="H16" s="4">
        <v>1</v>
      </c>
      <c r="I16" s="4">
        <v>2</v>
      </c>
      <c r="J16" s="4">
        <v>2</v>
      </c>
      <c r="K16" s="4" t="s">
        <v>30</v>
      </c>
      <c r="L16" s="4">
        <v>1115.74</v>
      </c>
      <c r="M16" s="4">
        <v>1115.74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45240</v>
      </c>
      <c r="S16" s="6">
        <v>45350</v>
      </c>
      <c r="T16" s="4" t="s">
        <v>34</v>
      </c>
      <c r="U16" s="4">
        <v>1115.74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45346</v>
      </c>
      <c r="G17" s="6">
        <v>45347</v>
      </c>
      <c r="H17" s="4">
        <v>1</v>
      </c>
      <c r="I17" s="4">
        <v>1</v>
      </c>
      <c r="J17" s="4">
        <v>1</v>
      </c>
      <c r="K17" s="4" t="s">
        <v>30</v>
      </c>
      <c r="L17" s="4">
        <v>124.99</v>
      </c>
      <c r="M17" s="4">
        <v>124.99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45243.0000115741</v>
      </c>
      <c r="S17" s="6">
        <v>45350</v>
      </c>
      <c r="T17" s="4" t="s">
        <v>34</v>
      </c>
      <c r="U17" s="4">
        <v>124.99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45343</v>
      </c>
      <c r="G18" s="6">
        <v>45347</v>
      </c>
      <c r="H18" s="4">
        <v>2</v>
      </c>
      <c r="I18" s="4">
        <v>4</v>
      </c>
      <c r="J18" s="4">
        <v>8</v>
      </c>
      <c r="K18" s="4" t="s">
        <v>30</v>
      </c>
      <c r="L18" s="4">
        <v>6997.6</v>
      </c>
      <c r="M18" s="4">
        <v>6997.6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45280.0000115741</v>
      </c>
      <c r="S18" s="6">
        <v>45350</v>
      </c>
      <c r="T18" s="4" t="s">
        <v>34</v>
      </c>
      <c r="U18" s="4">
        <v>6997.6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106</v>
      </c>
      <c r="E19" s="4" t="s">
        <v>112</v>
      </c>
      <c r="F19" s="6">
        <v>45343</v>
      </c>
      <c r="G19" s="6">
        <v>45347</v>
      </c>
      <c r="H19" s="4">
        <v>2</v>
      </c>
      <c r="I19" s="4">
        <v>4</v>
      </c>
      <c r="J19" s="4">
        <v>8</v>
      </c>
      <c r="K19" s="4" t="s">
        <v>30</v>
      </c>
      <c r="L19" s="4">
        <v>8572.08</v>
      </c>
      <c r="M19" s="4">
        <v>8572.08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45280.0000115741</v>
      </c>
      <c r="S19" s="6">
        <v>45350</v>
      </c>
      <c r="T19" s="4" t="s">
        <v>34</v>
      </c>
      <c r="U19" s="4">
        <v>8572.08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37</v>
      </c>
      <c r="B20" s="4" t="s">
        <v>26</v>
      </c>
      <c r="C20" s="4" t="s">
        <v>55</v>
      </c>
      <c r="D20" s="4" t="s">
        <v>38</v>
      </c>
      <c r="E20" s="4" t="s">
        <v>39</v>
      </c>
      <c r="F20" s="6">
        <v>45342</v>
      </c>
      <c r="G20" s="6">
        <v>45347</v>
      </c>
      <c r="H20" s="4">
        <v>2</v>
      </c>
      <c r="I20" s="4">
        <v>5</v>
      </c>
      <c r="J20" s="4">
        <v>10</v>
      </c>
      <c r="K20" s="4" t="s">
        <v>30</v>
      </c>
      <c r="L20" s="4">
        <v>-4788.7</v>
      </c>
      <c r="M20" s="4">
        <v>-4788.7</v>
      </c>
      <c r="N20" s="4" t="s">
        <v>40</v>
      </c>
      <c r="O20" s="4" t="s">
        <v>32</v>
      </c>
      <c r="P20" s="4" t="s">
        <v>33</v>
      </c>
      <c r="Q20" s="4">
        <v>0</v>
      </c>
      <c r="R20" s="7">
        <v>45158.0000115741</v>
      </c>
      <c r="S20" s="6">
        <v>45350</v>
      </c>
      <c r="T20" s="4" t="s">
        <v>34</v>
      </c>
      <c r="U20" s="4">
        <v>-4788.7</v>
      </c>
      <c r="V20" s="4">
        <v>0</v>
      </c>
      <c r="W20" s="4">
        <v>0</v>
      </c>
      <c r="X20" s="4" t="s">
        <v>41</v>
      </c>
      <c r="Y20" s="4" t="s">
        <v>42</v>
      </c>
    </row>
    <row r="21" s="4" customFormat="1" spans="1:25">
      <c r="A21" s="4" t="s">
        <v>25</v>
      </c>
      <c r="B21" s="4" t="s">
        <v>26</v>
      </c>
      <c r="C21" s="4" t="s">
        <v>55</v>
      </c>
      <c r="D21" s="4" t="s">
        <v>28</v>
      </c>
      <c r="E21" s="4" t="s">
        <v>29</v>
      </c>
      <c r="F21" s="6">
        <v>45345</v>
      </c>
      <c r="G21" s="6">
        <v>45347</v>
      </c>
      <c r="H21" s="4">
        <v>2</v>
      </c>
      <c r="I21" s="4">
        <v>2</v>
      </c>
      <c r="J21" s="4">
        <v>4</v>
      </c>
      <c r="K21" s="4" t="s">
        <v>30</v>
      </c>
      <c r="L21" s="4">
        <v>-2492.32</v>
      </c>
      <c r="M21" s="4">
        <v>-2492.32</v>
      </c>
      <c r="N21" s="4" t="s">
        <v>31</v>
      </c>
      <c r="O21" s="4" t="s">
        <v>32</v>
      </c>
      <c r="P21" s="4" t="s">
        <v>33</v>
      </c>
      <c r="Q21" s="4">
        <v>0</v>
      </c>
      <c r="R21" s="7">
        <v>45150</v>
      </c>
      <c r="S21" s="6">
        <v>45350</v>
      </c>
      <c r="T21" s="4" t="s">
        <v>34</v>
      </c>
      <c r="U21" s="4">
        <v>-2492.32</v>
      </c>
      <c r="V21" s="4">
        <v>0</v>
      </c>
      <c r="W21" s="4">
        <v>0</v>
      </c>
      <c r="X21" s="4" t="s">
        <v>35</v>
      </c>
      <c r="Y21" s="4" t="s">
        <v>36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45346</v>
      </c>
      <c r="G22" s="6">
        <v>45347</v>
      </c>
      <c r="H22" s="4">
        <v>1</v>
      </c>
      <c r="I22" s="4">
        <v>1</v>
      </c>
      <c r="J22" s="4">
        <v>1</v>
      </c>
      <c r="K22" s="4" t="s">
        <v>30</v>
      </c>
      <c r="L22" s="4">
        <v>1938.3</v>
      </c>
      <c r="M22" s="4">
        <v>1938.3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45299</v>
      </c>
      <c r="S22" s="6">
        <v>45350</v>
      </c>
      <c r="T22" s="4" t="s">
        <v>34</v>
      </c>
      <c r="U22" s="4">
        <v>1938.3</v>
      </c>
      <c r="V22" s="4">
        <v>0</v>
      </c>
      <c r="W22" s="4">
        <v>0</v>
      </c>
      <c r="X22" s="4" t="s">
        <v>120</v>
      </c>
      <c r="Y22" s="4" t="s">
        <v>121</v>
      </c>
    </row>
    <row r="23" s="4" customFormat="1" spans="1:25">
      <c r="A23" s="4" t="s">
        <v>78</v>
      </c>
      <c r="B23" s="4" t="s">
        <v>26</v>
      </c>
      <c r="C23" s="4" t="s">
        <v>55</v>
      </c>
      <c r="D23" s="4" t="s">
        <v>79</v>
      </c>
      <c r="E23" s="4" t="s">
        <v>80</v>
      </c>
      <c r="F23" s="6">
        <v>45346</v>
      </c>
      <c r="G23" s="6">
        <v>45347</v>
      </c>
      <c r="H23" s="4">
        <v>1</v>
      </c>
      <c r="I23" s="4">
        <v>1</v>
      </c>
      <c r="J23" s="4">
        <v>1</v>
      </c>
      <c r="K23" s="4" t="s">
        <v>30</v>
      </c>
      <c r="L23" s="4">
        <v>-508.82</v>
      </c>
      <c r="M23" s="4">
        <v>-508.82</v>
      </c>
      <c r="N23" s="4" t="s">
        <v>81</v>
      </c>
      <c r="O23" s="4" t="s">
        <v>32</v>
      </c>
      <c r="P23" s="4" t="s">
        <v>33</v>
      </c>
      <c r="Q23" s="4">
        <v>0</v>
      </c>
      <c r="R23" s="7">
        <v>45236.0000115741</v>
      </c>
      <c r="S23" s="6">
        <v>45350</v>
      </c>
      <c r="T23" s="4" t="s">
        <v>34</v>
      </c>
      <c r="U23" s="4">
        <v>-508.82</v>
      </c>
      <c r="V23" s="4">
        <v>0</v>
      </c>
      <c r="W23" s="4">
        <v>0</v>
      </c>
      <c r="X23" s="4" t="s">
        <v>82</v>
      </c>
      <c r="Y23" s="4" t="s">
        <v>36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45339</v>
      </c>
      <c r="G24" s="6">
        <v>45347</v>
      </c>
      <c r="H24" s="4">
        <v>1</v>
      </c>
      <c r="I24" s="4">
        <v>8</v>
      </c>
      <c r="J24" s="4">
        <v>8</v>
      </c>
      <c r="K24" s="4" t="s">
        <v>30</v>
      </c>
      <c r="L24" s="4">
        <v>7502.96</v>
      </c>
      <c r="M24" s="4">
        <v>7502.96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45303.0000115741</v>
      </c>
      <c r="S24" s="6">
        <v>45350</v>
      </c>
      <c r="T24" s="4" t="s">
        <v>34</v>
      </c>
      <c r="U24" s="4">
        <v>7502.96</v>
      </c>
      <c r="V24" s="4">
        <v>0</v>
      </c>
      <c r="W24" s="4">
        <v>0</v>
      </c>
      <c r="X24" s="4" t="s">
        <v>126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45345</v>
      </c>
      <c r="G25" s="6">
        <v>45347</v>
      </c>
      <c r="H25" s="4">
        <v>1</v>
      </c>
      <c r="I25" s="4">
        <v>2</v>
      </c>
      <c r="J25" s="4">
        <v>2</v>
      </c>
      <c r="K25" s="4" t="s">
        <v>30</v>
      </c>
      <c r="L25" s="4">
        <v>817.68</v>
      </c>
      <c r="M25" s="4">
        <v>817.68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45309</v>
      </c>
      <c r="S25" s="6">
        <v>45350</v>
      </c>
      <c r="T25" s="4" t="s">
        <v>34</v>
      </c>
      <c r="U25" s="4">
        <v>817.68</v>
      </c>
      <c r="V25" s="4">
        <v>0</v>
      </c>
      <c r="W25" s="4">
        <v>0</v>
      </c>
      <c r="X25" s="4" t="s">
        <v>132</v>
      </c>
      <c r="Y25" s="4" t="s">
        <v>36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45346</v>
      </c>
      <c r="G26" s="6">
        <v>45347</v>
      </c>
      <c r="H26" s="4">
        <v>1</v>
      </c>
      <c r="I26" s="4">
        <v>1</v>
      </c>
      <c r="J26" s="4">
        <v>1</v>
      </c>
      <c r="K26" s="4" t="s">
        <v>30</v>
      </c>
      <c r="L26" s="4">
        <v>628.93</v>
      </c>
      <c r="M26" s="4">
        <v>628.93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45314</v>
      </c>
      <c r="S26" s="6">
        <v>45350</v>
      </c>
      <c r="T26" s="4" t="s">
        <v>34</v>
      </c>
      <c r="U26" s="4">
        <v>628.93</v>
      </c>
      <c r="V26" s="4">
        <v>0</v>
      </c>
      <c r="W26" s="4">
        <v>0</v>
      </c>
      <c r="X26" s="4" t="s">
        <v>137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45346</v>
      </c>
      <c r="G27" s="6">
        <v>45347</v>
      </c>
      <c r="H27" s="4">
        <v>1</v>
      </c>
      <c r="I27" s="4">
        <v>1</v>
      </c>
      <c r="J27" s="4">
        <v>1</v>
      </c>
      <c r="K27" s="4" t="s">
        <v>30</v>
      </c>
      <c r="L27" s="4">
        <v>1754.58</v>
      </c>
      <c r="M27" s="4">
        <v>1754.58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45316.0000115741</v>
      </c>
      <c r="S27" s="6">
        <v>45350</v>
      </c>
      <c r="T27" s="4" t="s">
        <v>34</v>
      </c>
      <c r="U27" s="4">
        <v>1754.58</v>
      </c>
      <c r="V27" s="4">
        <v>0</v>
      </c>
      <c r="W27" s="4">
        <v>0</v>
      </c>
      <c r="X27" s="4" t="s">
        <v>141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45346</v>
      </c>
      <c r="G28" s="6">
        <v>45347</v>
      </c>
      <c r="H28" s="4">
        <v>1</v>
      </c>
      <c r="I28" s="4">
        <v>1</v>
      </c>
      <c r="J28" s="4">
        <v>1</v>
      </c>
      <c r="K28" s="4" t="s">
        <v>30</v>
      </c>
      <c r="L28" s="4">
        <v>1624.59</v>
      </c>
      <c r="M28" s="4">
        <v>1624.59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45324.0000115741</v>
      </c>
      <c r="S28" s="6">
        <v>45350</v>
      </c>
      <c r="T28" s="4" t="s">
        <v>34</v>
      </c>
      <c r="U28" s="4">
        <v>1624.59</v>
      </c>
      <c r="V28" s="4">
        <v>0</v>
      </c>
      <c r="W28" s="4">
        <v>0</v>
      </c>
      <c r="X28" s="4" t="s">
        <v>147</v>
      </c>
      <c r="Y28" s="4" t="s">
        <v>148</v>
      </c>
    </row>
    <row r="29" s="4" customFormat="1" spans="1:25">
      <c r="A29" s="4" t="s">
        <v>56</v>
      </c>
      <c r="B29" s="4" t="s">
        <v>26</v>
      </c>
      <c r="C29" s="4" t="s">
        <v>55</v>
      </c>
      <c r="D29" s="4" t="s">
        <v>57</v>
      </c>
      <c r="E29" s="4" t="s">
        <v>58</v>
      </c>
      <c r="F29" s="6">
        <v>45346</v>
      </c>
      <c r="G29" s="6">
        <v>45347</v>
      </c>
      <c r="H29" s="4">
        <v>1</v>
      </c>
      <c r="I29" s="4">
        <v>1</v>
      </c>
      <c r="J29" s="4">
        <v>1</v>
      </c>
      <c r="K29" s="4" t="s">
        <v>30</v>
      </c>
      <c r="L29" s="4">
        <v>-721.15</v>
      </c>
      <c r="M29" s="4">
        <v>-721.15</v>
      </c>
      <c r="N29" s="4" t="s">
        <v>59</v>
      </c>
      <c r="O29" s="4" t="s">
        <v>32</v>
      </c>
      <c r="P29" s="4" t="s">
        <v>33</v>
      </c>
      <c r="Q29" s="4">
        <v>0</v>
      </c>
      <c r="R29" s="7">
        <v>45175.0000115741</v>
      </c>
      <c r="S29" s="6">
        <v>45350</v>
      </c>
      <c r="T29" s="4" t="s">
        <v>34</v>
      </c>
      <c r="U29" s="4">
        <v>-721.15</v>
      </c>
      <c r="V29" s="4">
        <v>0</v>
      </c>
      <c r="W29" s="4">
        <v>0</v>
      </c>
      <c r="X29" s="4" t="s">
        <v>60</v>
      </c>
      <c r="Y29" s="4" t="s">
        <v>36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117</v>
      </c>
      <c r="E30" s="4" t="s">
        <v>118</v>
      </c>
      <c r="F30" s="6">
        <v>45346</v>
      </c>
      <c r="G30" s="6">
        <v>45347</v>
      </c>
      <c r="H30" s="4">
        <v>2</v>
      </c>
      <c r="I30" s="4">
        <v>1</v>
      </c>
      <c r="J30" s="4">
        <v>2</v>
      </c>
      <c r="K30" s="4" t="s">
        <v>30</v>
      </c>
      <c r="L30" s="4">
        <v>3459.86</v>
      </c>
      <c r="M30" s="4">
        <v>3459.86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45325</v>
      </c>
      <c r="S30" s="6">
        <v>45350</v>
      </c>
      <c r="T30" s="4" t="s">
        <v>34</v>
      </c>
      <c r="U30" s="4">
        <v>3459.86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117</v>
      </c>
      <c r="E31" s="4" t="s">
        <v>118</v>
      </c>
      <c r="F31" s="6">
        <v>45346</v>
      </c>
      <c r="G31" s="6">
        <v>45347</v>
      </c>
      <c r="H31" s="4">
        <v>1</v>
      </c>
      <c r="I31" s="4">
        <v>1</v>
      </c>
      <c r="J31" s="4">
        <v>1</v>
      </c>
      <c r="K31" s="4" t="s">
        <v>30</v>
      </c>
      <c r="L31" s="4">
        <v>1729.93</v>
      </c>
      <c r="M31" s="4">
        <v>1729.93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45326.0000115741</v>
      </c>
      <c r="S31" s="6">
        <v>45350</v>
      </c>
      <c r="T31" s="4" t="s">
        <v>34</v>
      </c>
      <c r="U31" s="4">
        <v>1729.93</v>
      </c>
      <c r="V31" s="4">
        <v>0</v>
      </c>
      <c r="W31" s="4">
        <v>0</v>
      </c>
      <c r="X31" s="4" t="s">
        <v>155</v>
      </c>
      <c r="Y31" s="4" t="s">
        <v>156</v>
      </c>
    </row>
    <row r="32" s="4" customFormat="1" spans="1:25">
      <c r="A32" s="4" t="s">
        <v>157</v>
      </c>
      <c r="B32" s="4" t="s">
        <v>26</v>
      </c>
      <c r="C32" s="4" t="s">
        <v>27</v>
      </c>
      <c r="D32" s="4" t="s">
        <v>117</v>
      </c>
      <c r="E32" s="4" t="s">
        <v>118</v>
      </c>
      <c r="F32" s="6">
        <v>45346</v>
      </c>
      <c r="G32" s="6">
        <v>45347</v>
      </c>
      <c r="H32" s="4">
        <v>1</v>
      </c>
      <c r="I32" s="4">
        <v>1</v>
      </c>
      <c r="J32" s="4">
        <v>1</v>
      </c>
      <c r="K32" s="4" t="s">
        <v>30</v>
      </c>
      <c r="L32" s="4">
        <v>1859.28</v>
      </c>
      <c r="M32" s="4">
        <v>1859.28</v>
      </c>
      <c r="N32" s="4" t="s">
        <v>158</v>
      </c>
      <c r="O32" s="4" t="s">
        <v>32</v>
      </c>
      <c r="P32" s="4" t="s">
        <v>33</v>
      </c>
      <c r="Q32" s="4">
        <v>0</v>
      </c>
      <c r="R32" s="7">
        <v>45327</v>
      </c>
      <c r="S32" s="6">
        <v>45350</v>
      </c>
      <c r="T32" s="4" t="s">
        <v>34</v>
      </c>
      <c r="U32" s="4">
        <v>1859.28</v>
      </c>
      <c r="V32" s="4">
        <v>0</v>
      </c>
      <c r="W32" s="4">
        <v>0</v>
      </c>
      <c r="X32" s="4" t="s">
        <v>159</v>
      </c>
      <c r="Y32" s="4" t="s">
        <v>160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106</v>
      </c>
      <c r="E33" s="4" t="s">
        <v>107</v>
      </c>
      <c r="F33" s="6">
        <v>45345</v>
      </c>
      <c r="G33" s="6">
        <v>45347</v>
      </c>
      <c r="H33" s="4">
        <v>1</v>
      </c>
      <c r="I33" s="4">
        <v>2</v>
      </c>
      <c r="J33" s="4">
        <v>2</v>
      </c>
      <c r="K33" s="4" t="s">
        <v>30</v>
      </c>
      <c r="L33" s="4">
        <v>1540.14</v>
      </c>
      <c r="M33" s="4">
        <v>1540.14</v>
      </c>
      <c r="N33" s="4" t="s">
        <v>162</v>
      </c>
      <c r="O33" s="4" t="s">
        <v>32</v>
      </c>
      <c r="P33" s="4" t="s">
        <v>33</v>
      </c>
      <c r="Q33" s="4">
        <v>0</v>
      </c>
      <c r="R33" s="7">
        <v>45330.0000115741</v>
      </c>
      <c r="S33" s="6">
        <v>45350</v>
      </c>
      <c r="T33" s="4" t="s">
        <v>34</v>
      </c>
      <c r="U33" s="4">
        <v>1540.14</v>
      </c>
      <c r="V33" s="4">
        <v>0</v>
      </c>
      <c r="W33" s="4">
        <v>0</v>
      </c>
      <c r="X33" s="4" t="s">
        <v>163</v>
      </c>
      <c r="Y33" s="4" t="s">
        <v>164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117</v>
      </c>
      <c r="E34" s="4" t="s">
        <v>118</v>
      </c>
      <c r="F34" s="6">
        <v>45346</v>
      </c>
      <c r="G34" s="6">
        <v>45347</v>
      </c>
      <c r="H34" s="4">
        <v>1</v>
      </c>
      <c r="I34" s="4">
        <v>1</v>
      </c>
      <c r="J34" s="4">
        <v>1</v>
      </c>
      <c r="K34" s="4" t="s">
        <v>30</v>
      </c>
      <c r="L34" s="4">
        <v>1741.06</v>
      </c>
      <c r="M34" s="4">
        <v>1741.06</v>
      </c>
      <c r="N34" s="4" t="s">
        <v>166</v>
      </c>
      <c r="O34" s="4" t="s">
        <v>32</v>
      </c>
      <c r="P34" s="4" t="s">
        <v>33</v>
      </c>
      <c r="Q34" s="4">
        <v>0</v>
      </c>
      <c r="R34" s="7">
        <v>45331.0000115741</v>
      </c>
      <c r="S34" s="6">
        <v>45350</v>
      </c>
      <c r="T34" s="4" t="s">
        <v>34</v>
      </c>
      <c r="U34" s="4">
        <v>1741.06</v>
      </c>
      <c r="V34" s="4">
        <v>0</v>
      </c>
      <c r="W34" s="4">
        <v>0</v>
      </c>
      <c r="X34" s="4" t="s">
        <v>167</v>
      </c>
      <c r="Y34" s="4" t="s">
        <v>168</v>
      </c>
    </row>
    <row r="35" s="4" customFormat="1" spans="1:25">
      <c r="A35" s="4" t="s">
        <v>169</v>
      </c>
      <c r="B35" s="4" t="s">
        <v>26</v>
      </c>
      <c r="C35" s="4" t="s">
        <v>27</v>
      </c>
      <c r="D35" s="4" t="s">
        <v>170</v>
      </c>
      <c r="E35" s="4" t="s">
        <v>171</v>
      </c>
      <c r="F35" s="6">
        <v>45342</v>
      </c>
      <c r="G35" s="6">
        <v>45347</v>
      </c>
      <c r="H35" s="4">
        <v>1</v>
      </c>
      <c r="I35" s="4">
        <v>5</v>
      </c>
      <c r="J35" s="4">
        <v>5</v>
      </c>
      <c r="K35" s="4" t="s">
        <v>30</v>
      </c>
      <c r="L35" s="4">
        <v>1717.4</v>
      </c>
      <c r="M35" s="4">
        <v>1717.4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45334.0000115741</v>
      </c>
      <c r="S35" s="6">
        <v>45350</v>
      </c>
      <c r="T35" s="4" t="s">
        <v>34</v>
      </c>
      <c r="U35" s="4">
        <v>1717.4</v>
      </c>
      <c r="V35" s="4">
        <v>0</v>
      </c>
      <c r="W35" s="4">
        <v>0</v>
      </c>
      <c r="X35" s="4" t="s">
        <v>173</v>
      </c>
      <c r="Y35" s="4" t="s">
        <v>174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117</v>
      </c>
      <c r="E36" s="4" t="s">
        <v>118</v>
      </c>
      <c r="F36" s="6">
        <v>45346</v>
      </c>
      <c r="G36" s="6">
        <v>45347</v>
      </c>
      <c r="H36" s="4">
        <v>1</v>
      </c>
      <c r="I36" s="4">
        <v>1</v>
      </c>
      <c r="J36" s="4">
        <v>1</v>
      </c>
      <c r="K36" s="4" t="s">
        <v>30</v>
      </c>
      <c r="L36" s="4">
        <v>2066.31</v>
      </c>
      <c r="M36" s="4">
        <v>2066.31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45335.0000115741</v>
      </c>
      <c r="S36" s="6">
        <v>45350</v>
      </c>
      <c r="T36" s="4" t="s">
        <v>34</v>
      </c>
      <c r="U36" s="4">
        <v>2066.31</v>
      </c>
      <c r="V36" s="4">
        <v>0</v>
      </c>
      <c r="W36" s="4">
        <v>0</v>
      </c>
      <c r="X36" s="4" t="s">
        <v>177</v>
      </c>
      <c r="Y36" s="4" t="s">
        <v>178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117</v>
      </c>
      <c r="E37" s="4" t="s">
        <v>118</v>
      </c>
      <c r="F37" s="6">
        <v>45346</v>
      </c>
      <c r="G37" s="6">
        <v>45347</v>
      </c>
      <c r="H37" s="4">
        <v>1</v>
      </c>
      <c r="I37" s="4">
        <v>1</v>
      </c>
      <c r="J37" s="4">
        <v>1</v>
      </c>
      <c r="K37" s="4" t="s">
        <v>30</v>
      </c>
      <c r="L37" s="4">
        <v>2066.31</v>
      </c>
      <c r="M37" s="4">
        <v>2066.31</v>
      </c>
      <c r="N37" s="4" t="s">
        <v>180</v>
      </c>
      <c r="O37" s="4" t="s">
        <v>32</v>
      </c>
      <c r="P37" s="4" t="s">
        <v>33</v>
      </c>
      <c r="Q37" s="4">
        <v>0</v>
      </c>
      <c r="R37" s="7">
        <v>45335.0000115741</v>
      </c>
      <c r="S37" s="6">
        <v>45350</v>
      </c>
      <c r="T37" s="4" t="s">
        <v>34</v>
      </c>
      <c r="U37" s="4">
        <v>2066.31</v>
      </c>
      <c r="V37" s="4">
        <v>0</v>
      </c>
      <c r="W37" s="4">
        <v>0</v>
      </c>
      <c r="X37" s="4" t="s">
        <v>181</v>
      </c>
      <c r="Y37" s="4" t="s">
        <v>182</v>
      </c>
    </row>
    <row r="38" s="4" customFormat="1" spans="1:25">
      <c r="A38" s="4" t="s">
        <v>128</v>
      </c>
      <c r="B38" s="4" t="s">
        <v>26</v>
      </c>
      <c r="C38" s="4" t="s">
        <v>55</v>
      </c>
      <c r="D38" s="4" t="s">
        <v>129</v>
      </c>
      <c r="E38" s="4" t="s">
        <v>130</v>
      </c>
      <c r="F38" s="6">
        <v>45345</v>
      </c>
      <c r="G38" s="6">
        <v>45347</v>
      </c>
      <c r="H38" s="4">
        <v>1</v>
      </c>
      <c r="I38" s="4">
        <v>2</v>
      </c>
      <c r="J38" s="4">
        <v>2</v>
      </c>
      <c r="K38" s="4" t="s">
        <v>30</v>
      </c>
      <c r="L38" s="4">
        <v>-817.68</v>
      </c>
      <c r="M38" s="4">
        <v>-817.68</v>
      </c>
      <c r="N38" s="4" t="s">
        <v>131</v>
      </c>
      <c r="O38" s="4" t="s">
        <v>32</v>
      </c>
      <c r="P38" s="4" t="s">
        <v>33</v>
      </c>
      <c r="Q38" s="4">
        <v>0</v>
      </c>
      <c r="R38" s="7">
        <v>45309</v>
      </c>
      <c r="S38" s="6">
        <v>45350</v>
      </c>
      <c r="T38" s="4" t="s">
        <v>34</v>
      </c>
      <c r="U38" s="4">
        <v>-817.68</v>
      </c>
      <c r="V38" s="4">
        <v>0</v>
      </c>
      <c r="W38" s="4">
        <v>0</v>
      </c>
      <c r="X38" s="4" t="s">
        <v>132</v>
      </c>
      <c r="Y38" s="4" t="s">
        <v>36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184</v>
      </c>
      <c r="E39" s="4" t="s">
        <v>185</v>
      </c>
      <c r="F39" s="6">
        <v>45344</v>
      </c>
      <c r="G39" s="6">
        <v>45347</v>
      </c>
      <c r="H39" s="4">
        <v>1</v>
      </c>
      <c r="I39" s="4">
        <v>3</v>
      </c>
      <c r="J39" s="4">
        <v>3</v>
      </c>
      <c r="K39" s="4" t="s">
        <v>30</v>
      </c>
      <c r="L39" s="4">
        <v>3741.48</v>
      </c>
      <c r="M39" s="4">
        <v>3741.48</v>
      </c>
      <c r="N39" s="4" t="s">
        <v>186</v>
      </c>
      <c r="O39" s="4" t="s">
        <v>32</v>
      </c>
      <c r="P39" s="4" t="s">
        <v>33</v>
      </c>
      <c r="Q39" s="4">
        <v>0</v>
      </c>
      <c r="R39" s="7">
        <v>45335.0000115741</v>
      </c>
      <c r="S39" s="6">
        <v>45350</v>
      </c>
      <c r="T39" s="4" t="s">
        <v>34</v>
      </c>
      <c r="U39" s="4">
        <v>3741.48</v>
      </c>
      <c r="V39" s="4">
        <v>0</v>
      </c>
      <c r="W39" s="4">
        <v>0</v>
      </c>
      <c r="X39" s="4" t="s">
        <v>187</v>
      </c>
      <c r="Y39" s="4" t="s">
        <v>188</v>
      </c>
    </row>
    <row r="40" s="4" customFormat="1" spans="1:25">
      <c r="A40" s="4" t="s">
        <v>99</v>
      </c>
      <c r="B40" s="4" t="s">
        <v>26</v>
      </c>
      <c r="C40" s="4" t="s">
        <v>55</v>
      </c>
      <c r="D40" s="4" t="s">
        <v>100</v>
      </c>
      <c r="E40" s="4" t="s">
        <v>101</v>
      </c>
      <c r="F40" s="6">
        <v>45346</v>
      </c>
      <c r="G40" s="6">
        <v>45347</v>
      </c>
      <c r="H40" s="4">
        <v>1</v>
      </c>
      <c r="I40" s="4">
        <v>1</v>
      </c>
      <c r="J40" s="4">
        <v>1</v>
      </c>
      <c r="K40" s="4" t="s">
        <v>30</v>
      </c>
      <c r="L40" s="4">
        <v>-124.99</v>
      </c>
      <c r="M40" s="4">
        <v>-124.99</v>
      </c>
      <c r="N40" s="4" t="s">
        <v>102</v>
      </c>
      <c r="O40" s="4" t="s">
        <v>32</v>
      </c>
      <c r="P40" s="4" t="s">
        <v>33</v>
      </c>
      <c r="Q40" s="4">
        <v>0</v>
      </c>
      <c r="R40" s="7">
        <v>45243.0000115741</v>
      </c>
      <c r="S40" s="6">
        <v>45350</v>
      </c>
      <c r="T40" s="4" t="s">
        <v>34</v>
      </c>
      <c r="U40" s="4">
        <v>-124.99</v>
      </c>
      <c r="V40" s="4">
        <v>0</v>
      </c>
      <c r="W40" s="4">
        <v>0</v>
      </c>
      <c r="X40" s="4" t="s">
        <v>103</v>
      </c>
      <c r="Y40" s="4" t="s">
        <v>104</v>
      </c>
    </row>
    <row r="41" s="4" customFormat="1" spans="1:25">
      <c r="A41" s="4" t="s">
        <v>189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45346</v>
      </c>
      <c r="G41" s="6">
        <v>45347</v>
      </c>
      <c r="H41" s="4">
        <v>1</v>
      </c>
      <c r="I41" s="4">
        <v>1</v>
      </c>
      <c r="J41" s="4">
        <v>1</v>
      </c>
      <c r="K41" s="4" t="s">
        <v>30</v>
      </c>
      <c r="L41" s="4">
        <v>576.96</v>
      </c>
      <c r="M41" s="4">
        <v>576.96</v>
      </c>
      <c r="N41" s="4" t="s">
        <v>192</v>
      </c>
      <c r="O41" s="4" t="s">
        <v>32</v>
      </c>
      <c r="P41" s="4" t="s">
        <v>33</v>
      </c>
      <c r="Q41" s="4">
        <v>0</v>
      </c>
      <c r="R41" s="7">
        <v>45338</v>
      </c>
      <c r="S41" s="6">
        <v>45350</v>
      </c>
      <c r="T41" s="4" t="s">
        <v>34</v>
      </c>
      <c r="U41" s="4">
        <v>576.96</v>
      </c>
      <c r="V41" s="4">
        <v>0</v>
      </c>
      <c r="W41" s="4">
        <v>0</v>
      </c>
      <c r="X41" s="4" t="s">
        <v>193</v>
      </c>
      <c r="Y41" s="4" t="s">
        <v>194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106</v>
      </c>
      <c r="E42" s="4" t="s">
        <v>112</v>
      </c>
      <c r="F42" s="6">
        <v>45345</v>
      </c>
      <c r="G42" s="6">
        <v>45347</v>
      </c>
      <c r="H42" s="4">
        <v>1</v>
      </c>
      <c r="I42" s="4">
        <v>2</v>
      </c>
      <c r="J42" s="4">
        <v>2</v>
      </c>
      <c r="K42" s="4" t="s">
        <v>30</v>
      </c>
      <c r="L42" s="4">
        <v>2056.94</v>
      </c>
      <c r="M42" s="4">
        <v>2056.94</v>
      </c>
      <c r="N42" s="4" t="s">
        <v>196</v>
      </c>
      <c r="O42" s="4" t="s">
        <v>32</v>
      </c>
      <c r="P42" s="4" t="s">
        <v>33</v>
      </c>
      <c r="Q42" s="4">
        <v>0</v>
      </c>
      <c r="R42" s="7">
        <v>45338</v>
      </c>
      <c r="S42" s="6">
        <v>45350</v>
      </c>
      <c r="T42" s="4" t="s">
        <v>34</v>
      </c>
      <c r="U42" s="4">
        <v>2056.94</v>
      </c>
      <c r="V42" s="4">
        <v>0</v>
      </c>
      <c r="W42" s="4">
        <v>0</v>
      </c>
      <c r="X42" s="4" t="s">
        <v>197</v>
      </c>
      <c r="Y42" s="4" t="s">
        <v>198</v>
      </c>
    </row>
    <row r="43" s="4" customFormat="1" spans="1:25">
      <c r="A43" s="4" t="s">
        <v>199</v>
      </c>
      <c r="B43" s="4" t="s">
        <v>26</v>
      </c>
      <c r="C43" s="4" t="s">
        <v>27</v>
      </c>
      <c r="D43" s="4" t="s">
        <v>200</v>
      </c>
      <c r="E43" s="4" t="s">
        <v>201</v>
      </c>
      <c r="F43" s="6">
        <v>45345</v>
      </c>
      <c r="G43" s="6">
        <v>45347</v>
      </c>
      <c r="H43" s="4">
        <v>1</v>
      </c>
      <c r="I43" s="4">
        <v>2</v>
      </c>
      <c r="J43" s="4">
        <v>2</v>
      </c>
      <c r="K43" s="4" t="s">
        <v>30</v>
      </c>
      <c r="L43" s="4">
        <v>2282.03</v>
      </c>
      <c r="M43" s="4">
        <v>2282.03</v>
      </c>
      <c r="N43" s="4" t="s">
        <v>202</v>
      </c>
      <c r="O43" s="4" t="s">
        <v>32</v>
      </c>
      <c r="P43" s="4" t="s">
        <v>33</v>
      </c>
      <c r="Q43" s="4">
        <v>0</v>
      </c>
      <c r="R43" s="7">
        <v>45340</v>
      </c>
      <c r="S43" s="6">
        <v>45350</v>
      </c>
      <c r="T43" s="4" t="s">
        <v>34</v>
      </c>
      <c r="U43" s="4">
        <v>2282.03</v>
      </c>
      <c r="V43" s="4">
        <v>0</v>
      </c>
      <c r="W43" s="4">
        <v>0</v>
      </c>
      <c r="X43" s="4" t="s">
        <v>203</v>
      </c>
      <c r="Y43" s="4" t="s">
        <v>204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200</v>
      </c>
      <c r="E44" s="4" t="s">
        <v>201</v>
      </c>
      <c r="F44" s="6">
        <v>45346</v>
      </c>
      <c r="G44" s="6">
        <v>45347</v>
      </c>
      <c r="H44" s="4">
        <v>1</v>
      </c>
      <c r="I44" s="4">
        <v>1</v>
      </c>
      <c r="J44" s="4">
        <v>1</v>
      </c>
      <c r="K44" s="4" t="s">
        <v>30</v>
      </c>
      <c r="L44" s="4">
        <v>1235.09</v>
      </c>
      <c r="M44" s="4">
        <v>1235.09</v>
      </c>
      <c r="N44" s="4" t="s">
        <v>206</v>
      </c>
      <c r="O44" s="4" t="s">
        <v>32</v>
      </c>
      <c r="P44" s="4" t="s">
        <v>33</v>
      </c>
      <c r="Q44" s="4">
        <v>0</v>
      </c>
      <c r="R44" s="7">
        <v>45341</v>
      </c>
      <c r="S44" s="6">
        <v>45350</v>
      </c>
      <c r="T44" s="4" t="s">
        <v>34</v>
      </c>
      <c r="U44" s="4">
        <v>1235.09</v>
      </c>
      <c r="V44" s="4">
        <v>0</v>
      </c>
      <c r="W44" s="4">
        <v>0</v>
      </c>
      <c r="X44" s="4" t="s">
        <v>207</v>
      </c>
      <c r="Y44" s="4" t="s">
        <v>208</v>
      </c>
    </row>
    <row r="45" s="4" customFormat="1" spans="1:25">
      <c r="A45" s="4" t="s">
        <v>209</v>
      </c>
      <c r="B45" s="4" t="s">
        <v>26</v>
      </c>
      <c r="C45" s="4" t="s">
        <v>27</v>
      </c>
      <c r="D45" s="4" t="s">
        <v>210</v>
      </c>
      <c r="E45" s="4" t="s">
        <v>211</v>
      </c>
      <c r="F45" s="6">
        <v>45346</v>
      </c>
      <c r="G45" s="6">
        <v>45347</v>
      </c>
      <c r="H45" s="4">
        <v>1</v>
      </c>
      <c r="I45" s="4">
        <v>1</v>
      </c>
      <c r="J45" s="4">
        <v>1</v>
      </c>
      <c r="K45" s="4" t="s">
        <v>30</v>
      </c>
      <c r="L45" s="4">
        <v>557.18</v>
      </c>
      <c r="M45" s="4">
        <v>557.18</v>
      </c>
      <c r="N45" s="4" t="s">
        <v>212</v>
      </c>
      <c r="O45" s="4" t="s">
        <v>32</v>
      </c>
      <c r="P45" s="4" t="s">
        <v>33</v>
      </c>
      <c r="Q45" s="4">
        <v>0</v>
      </c>
      <c r="R45" s="7">
        <v>45342.0000115741</v>
      </c>
      <c r="S45" s="6">
        <v>45350</v>
      </c>
      <c r="T45" s="4" t="s">
        <v>34</v>
      </c>
      <c r="U45" s="4">
        <v>557.18</v>
      </c>
      <c r="V45" s="4">
        <v>0</v>
      </c>
      <c r="W45" s="4">
        <v>0</v>
      </c>
      <c r="X45" s="4" t="s">
        <v>213</v>
      </c>
      <c r="Y45" s="4" t="s">
        <v>214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workbookViewId="0">
      <selection activeCell="A44" sqref="A44:C4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</v>
      </c>
    </row>
    <row r="2" s="4" customFormat="1" hidden="1" spans="1:9">
      <c r="A2" s="5">
        <v>999226007034554</v>
      </c>
      <c r="B2" s="6">
        <v>45345</v>
      </c>
      <c r="C2" s="6">
        <v>45347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999226190054839</v>
      </c>
      <c r="B3" s="6">
        <v>45342</v>
      </c>
      <c r="C3" s="6">
        <v>45347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6" si="0">D3-E3</f>
        <v>#N/A</v>
      </c>
      <c r="H3" s="4" t="e">
        <f t="shared" ref="H3:H36" si="1">$H$1&amp;F3</f>
        <v>#N/A</v>
      </c>
      <c r="I3" s="4" t="e">
        <f>VLOOKUP(A3,HOP!A:U,21,0)</f>
        <v>#N/A</v>
      </c>
    </row>
    <row r="4" s="4" customFormat="1" spans="1:9">
      <c r="A4" s="5">
        <v>999226274202037</v>
      </c>
      <c r="B4" s="6">
        <v>45345</v>
      </c>
      <c r="C4" s="6">
        <v>45347</v>
      </c>
      <c r="D4" s="4">
        <v>2278.12</v>
      </c>
      <c r="E4" s="4" t="str">
        <f>VLOOKUP(A4,HOP!A:L,12,0)</f>
        <v>2278.12</v>
      </c>
      <c r="F4" s="4" t="str">
        <f>VLOOKUP(A4,HOP!A:C,3,0)</f>
        <v>3822213</v>
      </c>
      <c r="G4" s="4">
        <f t="shared" si="0"/>
        <v>0</v>
      </c>
      <c r="H4" s="4" t="str">
        <f t="shared" si="1"/>
        <v>，3822213</v>
      </c>
      <c r="I4" s="4" t="str">
        <f>VLOOKUP(A4,HOP!A:U,21,0)</f>
        <v>直连</v>
      </c>
    </row>
    <row r="5" s="4" customFormat="1" hidden="1" spans="1:9">
      <c r="A5" s="5">
        <v>999226336839153</v>
      </c>
      <c r="B5" s="6">
        <v>45346</v>
      </c>
      <c r="C5" s="6">
        <v>45347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999226641876778</v>
      </c>
      <c r="B6" s="6">
        <v>45346</v>
      </c>
      <c r="C6" s="6">
        <v>45347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999226714793980</v>
      </c>
      <c r="B7" s="6">
        <v>45346</v>
      </c>
      <c r="C7" s="6">
        <v>45347</v>
      </c>
      <c r="D7" s="4">
        <v>773.16</v>
      </c>
      <c r="E7" s="4" t="str">
        <f>VLOOKUP(A7,HOP!A:L,12,0)</f>
        <v>773.16</v>
      </c>
      <c r="F7" s="4" t="str">
        <f>VLOOKUP(A7,HOP!A:C,3,0)</f>
        <v>3903179</v>
      </c>
      <c r="G7" s="4">
        <f t="shared" si="0"/>
        <v>0</v>
      </c>
      <c r="H7" s="4" t="str">
        <f t="shared" si="1"/>
        <v>，3903179</v>
      </c>
      <c r="I7" s="4" t="str">
        <f>VLOOKUP(A7,HOP!A:U,21,0)</f>
        <v>直连</v>
      </c>
    </row>
    <row r="8" s="4" customFormat="1" spans="1:9">
      <c r="A8" s="5">
        <v>999228272189707</v>
      </c>
      <c r="B8" s="6">
        <v>45346</v>
      </c>
      <c r="C8" s="6">
        <v>45347</v>
      </c>
      <c r="D8" s="4">
        <v>1124.98</v>
      </c>
      <c r="E8" s="4" t="str">
        <f>VLOOKUP(A8,HOP!A:L,12,0)</f>
        <v>1124.98</v>
      </c>
      <c r="F8" s="4" t="str">
        <f>VLOOKUP(A8,HOP!A:C,3,0)</f>
        <v>4172214</v>
      </c>
      <c r="G8" s="4">
        <f t="shared" si="0"/>
        <v>0</v>
      </c>
      <c r="H8" s="4" t="str">
        <f t="shared" si="1"/>
        <v>，4172214</v>
      </c>
      <c r="I8" s="4" t="str">
        <f>VLOOKUP(A8,HOP!A:U,21,0)</f>
        <v>直连</v>
      </c>
    </row>
    <row r="9" s="4" customFormat="1" hidden="1" spans="1:9">
      <c r="A9" s="5">
        <v>999228339832269</v>
      </c>
      <c r="B9" s="6">
        <v>45345</v>
      </c>
      <c r="C9" s="6">
        <v>45347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999228340631891</v>
      </c>
      <c r="B10" s="6">
        <v>45346</v>
      </c>
      <c r="C10" s="6">
        <v>45347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999228353218745</v>
      </c>
      <c r="B11" s="6">
        <v>45343</v>
      </c>
      <c r="C11" s="6">
        <v>45347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999228412238236</v>
      </c>
      <c r="B12" s="6">
        <v>45345</v>
      </c>
      <c r="C12" s="6">
        <v>45347</v>
      </c>
      <c r="D12" s="4">
        <v>1115.74</v>
      </c>
      <c r="E12" s="4" t="str">
        <f>VLOOKUP(A12,HOP!A:L,12,0)</f>
        <v>1115.74</v>
      </c>
      <c r="F12" s="4" t="str">
        <f>VLOOKUP(A12,HOP!A:C,3,0)</f>
        <v>4232060</v>
      </c>
      <c r="G12" s="4">
        <f t="shared" si="0"/>
        <v>0</v>
      </c>
      <c r="H12" s="4" t="str">
        <f t="shared" si="1"/>
        <v>，4232060</v>
      </c>
      <c r="I12" s="4" t="str">
        <f>VLOOKUP(A12,HOP!A:U,21,0)</f>
        <v>直连</v>
      </c>
    </row>
    <row r="13" s="4" customFormat="1" spans="1:9">
      <c r="A13" s="5">
        <v>999228412282725</v>
      </c>
      <c r="B13" s="6">
        <v>45345</v>
      </c>
      <c r="C13" s="6">
        <v>45347</v>
      </c>
      <c r="D13" s="4">
        <v>1115.74</v>
      </c>
      <c r="E13" s="4" t="str">
        <f>VLOOKUP(A13,HOP!A:L,12,0)</f>
        <v>1115.74</v>
      </c>
      <c r="F13" s="4" t="str">
        <f>VLOOKUP(A13,HOP!A:C,3,0)</f>
        <v>4232067</v>
      </c>
      <c r="G13" s="4">
        <f t="shared" si="0"/>
        <v>0</v>
      </c>
      <c r="H13" s="4" t="str">
        <f t="shared" si="1"/>
        <v>，4232067</v>
      </c>
      <c r="I13" s="4" t="str">
        <f>VLOOKUP(A13,HOP!A:U,21,0)</f>
        <v>直连</v>
      </c>
    </row>
    <row r="14" s="4" customFormat="1" hidden="1" spans="1:9">
      <c r="A14" s="5">
        <v>999228446290956</v>
      </c>
      <c r="B14" s="6">
        <v>45346</v>
      </c>
      <c r="C14" s="6">
        <v>45347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999229408846463</v>
      </c>
      <c r="B15" s="6">
        <v>45343</v>
      </c>
      <c r="C15" s="6">
        <v>45347</v>
      </c>
      <c r="D15" s="4">
        <v>6997.6</v>
      </c>
      <c r="E15" s="4" t="str">
        <f>VLOOKUP(A15,HOP!A:L,12,0)</f>
        <v>6997.60</v>
      </c>
      <c r="F15" s="4" t="str">
        <f>VLOOKUP(A15,HOP!A:C,3,0)</f>
        <v>4465776</v>
      </c>
      <c r="G15" s="4">
        <f t="shared" si="0"/>
        <v>0</v>
      </c>
      <c r="H15" s="4" t="str">
        <f t="shared" si="1"/>
        <v>，4465776</v>
      </c>
      <c r="I15" s="4" t="str">
        <f>VLOOKUP(A15,HOP!A:U,21,0)</f>
        <v>直采</v>
      </c>
    </row>
    <row r="16" s="4" customFormat="1" spans="1:9">
      <c r="A16" s="5">
        <v>999229408875179</v>
      </c>
      <c r="B16" s="6">
        <v>45343</v>
      </c>
      <c r="C16" s="6">
        <v>45347</v>
      </c>
      <c r="D16" s="4">
        <v>8572.08</v>
      </c>
      <c r="E16" s="4" t="str">
        <f>VLOOKUP(A16,HOP!A:L,12,0)</f>
        <v>8572.08</v>
      </c>
      <c r="F16" s="4" t="str">
        <f>VLOOKUP(A16,HOP!A:C,3,0)</f>
        <v>4465802</v>
      </c>
      <c r="G16" s="4">
        <f t="shared" si="0"/>
        <v>0</v>
      </c>
      <c r="H16" s="4" t="str">
        <f t="shared" si="1"/>
        <v>，4465802</v>
      </c>
      <c r="I16" s="4" t="str">
        <f>VLOOKUP(A16,HOP!A:U,21,0)</f>
        <v>直采</v>
      </c>
    </row>
    <row r="17" s="4" customFormat="1" spans="1:9">
      <c r="A17" s="5">
        <v>999229543949005</v>
      </c>
      <c r="B17" s="6">
        <v>45346</v>
      </c>
      <c r="C17" s="6">
        <v>45347</v>
      </c>
      <c r="D17" s="4">
        <v>1938.3</v>
      </c>
      <c r="E17" s="4" t="str">
        <f>VLOOKUP(A17,HOP!A:L,12,0)</f>
        <v>1938.30</v>
      </c>
      <c r="F17" s="4" t="str">
        <f>VLOOKUP(A17,HOP!A:C,3,0)</f>
        <v>4562532</v>
      </c>
      <c r="G17" s="4">
        <f t="shared" si="0"/>
        <v>0</v>
      </c>
      <c r="H17" s="4" t="str">
        <f t="shared" si="1"/>
        <v>，4562532</v>
      </c>
      <c r="I17" s="4" t="str">
        <f>VLOOKUP(A17,HOP!A:U,21,0)</f>
        <v>直采</v>
      </c>
    </row>
    <row r="18" s="4" customFormat="1" spans="1:9">
      <c r="A18" s="5">
        <v>999229642662153</v>
      </c>
      <c r="B18" s="6">
        <v>45339</v>
      </c>
      <c r="C18" s="6">
        <v>45347</v>
      </c>
      <c r="D18" s="4">
        <v>7502.96</v>
      </c>
      <c r="E18" s="4" t="str">
        <f>VLOOKUP(A18,HOP!A:L,12,0)</f>
        <v>7502.96</v>
      </c>
      <c r="F18" s="4" t="str">
        <f>VLOOKUP(A18,HOP!A:C,3,0)</f>
        <v>4584125</v>
      </c>
      <c r="G18" s="4">
        <f t="shared" si="0"/>
        <v>0</v>
      </c>
      <c r="H18" s="4" t="str">
        <f t="shared" si="1"/>
        <v>，4584125</v>
      </c>
      <c r="I18" s="4" t="str">
        <f>VLOOKUP(A18,HOP!A:U,21,0)</f>
        <v>直采</v>
      </c>
    </row>
    <row r="19" s="4" customFormat="1" hidden="1" spans="1:9">
      <c r="A19" s="5">
        <v>999229804077023</v>
      </c>
      <c r="B19" s="6">
        <v>45345</v>
      </c>
      <c r="C19" s="6">
        <v>45347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999229900277104</v>
      </c>
      <c r="B20" s="6">
        <v>45346</v>
      </c>
      <c r="C20" s="6">
        <v>45347</v>
      </c>
      <c r="D20" s="4">
        <v>628.93</v>
      </c>
      <c r="E20" s="4" t="str">
        <f>VLOOKUP(A20,HOP!A:L,12,0)</f>
        <v>628.93</v>
      </c>
      <c r="F20" s="4" t="str">
        <f>VLOOKUP(A20,HOP!A:C,3,0)</f>
        <v>4634273</v>
      </c>
      <c r="G20" s="4">
        <f t="shared" si="0"/>
        <v>0</v>
      </c>
      <c r="H20" s="4" t="str">
        <f t="shared" si="1"/>
        <v>，4634273</v>
      </c>
      <c r="I20" s="4" t="str">
        <f>VLOOKUP(A20,HOP!A:U,21,0)</f>
        <v>直采</v>
      </c>
    </row>
    <row r="21" s="4" customFormat="1" spans="1:9">
      <c r="A21" s="5">
        <v>999229926507092</v>
      </c>
      <c r="B21" s="6">
        <v>45346</v>
      </c>
      <c r="C21" s="6">
        <v>45347</v>
      </c>
      <c r="D21" s="4">
        <v>1754.58</v>
      </c>
      <c r="E21" s="4" t="str">
        <f>VLOOKUP(A21,HOP!A:L,12,0)</f>
        <v>1754.58</v>
      </c>
      <c r="F21" s="4" t="str">
        <f>VLOOKUP(A21,HOP!A:C,3,0)</f>
        <v>4645117</v>
      </c>
      <c r="G21" s="4">
        <f t="shared" si="0"/>
        <v>0</v>
      </c>
      <c r="H21" s="4" t="str">
        <f t="shared" si="1"/>
        <v>，4645117</v>
      </c>
      <c r="I21" s="4" t="str">
        <f>VLOOKUP(A21,HOP!A:U,21,0)</f>
        <v>直采</v>
      </c>
    </row>
    <row r="22" s="4" customFormat="1" spans="1:9">
      <c r="A22" s="5">
        <v>999230107717736</v>
      </c>
      <c r="B22" s="6">
        <v>45346</v>
      </c>
      <c r="C22" s="6">
        <v>45347</v>
      </c>
      <c r="D22" s="4">
        <v>1624.59</v>
      </c>
      <c r="E22" s="4" t="str">
        <f>VLOOKUP(A22,HOP!A:L,12,0)</f>
        <v>1624.59</v>
      </c>
      <c r="F22" s="4" t="str">
        <f>VLOOKUP(A22,HOP!A:C,3,0)</f>
        <v>4676061</v>
      </c>
      <c r="G22" s="4">
        <f t="shared" si="0"/>
        <v>0</v>
      </c>
      <c r="H22" s="4" t="str">
        <f t="shared" si="1"/>
        <v>，4676061</v>
      </c>
      <c r="I22" s="4" t="str">
        <f>VLOOKUP(A22,HOP!A:U,21,0)</f>
        <v>直采</v>
      </c>
    </row>
    <row r="23" s="4" customFormat="1" spans="1:9">
      <c r="A23" s="5">
        <v>999230127571569</v>
      </c>
      <c r="B23" s="6">
        <v>45346</v>
      </c>
      <c r="C23" s="6">
        <v>45347</v>
      </c>
      <c r="D23" s="4">
        <v>3459.86</v>
      </c>
      <c r="E23" s="4" t="str">
        <f>VLOOKUP(A23,HOP!A:L,12,0)</f>
        <v>3459.86</v>
      </c>
      <c r="F23" s="4" t="str">
        <f>VLOOKUP(A23,HOP!A:C,3,0)</f>
        <v>4680993</v>
      </c>
      <c r="G23" s="4">
        <f t="shared" si="0"/>
        <v>0</v>
      </c>
      <c r="H23" s="4" t="str">
        <f t="shared" si="1"/>
        <v>，4680993</v>
      </c>
      <c r="I23" s="4" t="str">
        <f>VLOOKUP(A23,HOP!A:U,21,0)</f>
        <v>直采</v>
      </c>
    </row>
    <row r="24" s="4" customFormat="1" spans="1:9">
      <c r="A24" s="5">
        <v>999230140692449</v>
      </c>
      <c r="B24" s="6">
        <v>45346</v>
      </c>
      <c r="C24" s="6">
        <v>45347</v>
      </c>
      <c r="D24" s="4">
        <v>1729.93</v>
      </c>
      <c r="E24" s="4" t="str">
        <f>VLOOKUP(A24,HOP!A:L,12,0)</f>
        <v>1729.93</v>
      </c>
      <c r="F24" s="4" t="str">
        <f>VLOOKUP(A24,HOP!A:C,3,0)</f>
        <v>4685860</v>
      </c>
      <c r="G24" s="4">
        <f t="shared" si="0"/>
        <v>0</v>
      </c>
      <c r="H24" s="4" t="str">
        <f t="shared" si="1"/>
        <v>，4685860</v>
      </c>
      <c r="I24" s="4" t="str">
        <f>VLOOKUP(A24,HOP!A:U,21,0)</f>
        <v>直采</v>
      </c>
    </row>
    <row r="25" s="4" customFormat="1" spans="1:9">
      <c r="A25" s="5">
        <v>999230156841967</v>
      </c>
      <c r="B25" s="6">
        <v>45346</v>
      </c>
      <c r="C25" s="6">
        <v>45347</v>
      </c>
      <c r="D25" s="4">
        <v>1859.28</v>
      </c>
      <c r="E25" s="4" t="str">
        <f>VLOOKUP(A25,HOP!A:L,12,0)</f>
        <v>1859.28</v>
      </c>
      <c r="F25" s="4" t="str">
        <f>VLOOKUP(A25,HOP!A:C,3,0)</f>
        <v>4691114</v>
      </c>
      <c r="G25" s="4">
        <f t="shared" si="0"/>
        <v>0</v>
      </c>
      <c r="H25" s="4" t="str">
        <f t="shared" si="1"/>
        <v>，4691114</v>
      </c>
      <c r="I25" s="4" t="str">
        <f>VLOOKUP(A25,HOP!A:U,21,0)</f>
        <v>直采</v>
      </c>
    </row>
    <row r="26" s="4" customFormat="1" spans="1:9">
      <c r="A26" s="5">
        <v>999230180569849</v>
      </c>
      <c r="B26" s="6">
        <v>45345</v>
      </c>
      <c r="C26" s="6">
        <v>45347</v>
      </c>
      <c r="D26" s="4">
        <v>1540.14</v>
      </c>
      <c r="E26" s="4" t="str">
        <f>VLOOKUP(A26,HOP!A:L,12,0)</f>
        <v>1540.14</v>
      </c>
      <c r="F26" s="4" t="str">
        <f>VLOOKUP(A26,HOP!A:C,3,0)</f>
        <v>4701722</v>
      </c>
      <c r="G26" s="4">
        <f t="shared" si="0"/>
        <v>0</v>
      </c>
      <c r="H26" s="4" t="str">
        <f t="shared" si="1"/>
        <v>，4701722</v>
      </c>
      <c r="I26" s="4" t="str">
        <f>VLOOKUP(A26,HOP!A:U,21,0)</f>
        <v>直采</v>
      </c>
    </row>
    <row r="27" s="4" customFormat="1" spans="1:9">
      <c r="A27" s="5">
        <v>30191763704</v>
      </c>
      <c r="B27" s="6">
        <v>45346</v>
      </c>
      <c r="C27" s="6">
        <v>45347</v>
      </c>
      <c r="D27" s="4">
        <v>1741.06</v>
      </c>
      <c r="E27" s="4" t="str">
        <f>VLOOKUP(A27,HOP!A:L,12,0)</f>
        <v>1741.06</v>
      </c>
      <c r="F27" s="4" t="str">
        <f>VLOOKUP(A27,HOP!A:C,3,0)</f>
        <v>4706156</v>
      </c>
      <c r="G27" s="4">
        <f t="shared" si="0"/>
        <v>0</v>
      </c>
      <c r="H27" s="4" t="str">
        <f t="shared" si="1"/>
        <v>，4706156</v>
      </c>
      <c r="I27" s="4" t="str">
        <f>VLOOKUP(A27,HOP!A:U,21,0)</f>
        <v>直采</v>
      </c>
    </row>
    <row r="28" s="4" customFormat="1" spans="1:9">
      <c r="A28" s="5">
        <v>999230275816100</v>
      </c>
      <c r="B28" s="6">
        <v>45342</v>
      </c>
      <c r="C28" s="6">
        <v>45347</v>
      </c>
      <c r="D28" s="4">
        <v>1717.4</v>
      </c>
      <c r="E28" s="4" t="str">
        <f>VLOOKUP(A28,HOP!A:L,12,0)</f>
        <v>1717.40</v>
      </c>
      <c r="F28" s="4" t="str">
        <f>VLOOKUP(A28,HOP!A:C,3,0)</f>
        <v>4714687</v>
      </c>
      <c r="G28" s="4">
        <f t="shared" si="0"/>
        <v>0</v>
      </c>
      <c r="H28" s="4" t="str">
        <f t="shared" si="1"/>
        <v>，4714687</v>
      </c>
      <c r="I28" s="4" t="str">
        <f>VLOOKUP(A28,HOP!A:U,21,0)</f>
        <v>直采</v>
      </c>
    </row>
    <row r="29" s="4" customFormat="1" spans="1:9">
      <c r="A29" s="5">
        <v>999230296110555</v>
      </c>
      <c r="B29" s="6">
        <v>45346</v>
      </c>
      <c r="C29" s="6">
        <v>45347</v>
      </c>
      <c r="D29" s="4">
        <v>2066.31</v>
      </c>
      <c r="E29" s="4" t="str">
        <f>VLOOKUP(A29,HOP!A:L,12,0)</f>
        <v>2066.31</v>
      </c>
      <c r="F29" s="4" t="str">
        <f>VLOOKUP(A29,HOP!A:C,3,0)</f>
        <v>4717792</v>
      </c>
      <c r="G29" s="4">
        <f t="shared" si="0"/>
        <v>0</v>
      </c>
      <c r="H29" s="4" t="str">
        <f t="shared" si="1"/>
        <v>，4717792</v>
      </c>
      <c r="I29" s="4" t="str">
        <f>VLOOKUP(A29,HOP!A:U,21,0)</f>
        <v>直采</v>
      </c>
    </row>
    <row r="30" s="4" customFormat="1" spans="1:9">
      <c r="A30" s="5">
        <v>999230296117172</v>
      </c>
      <c r="B30" s="6">
        <v>45346</v>
      </c>
      <c r="C30" s="6">
        <v>45347</v>
      </c>
      <c r="D30" s="4">
        <v>2066.31</v>
      </c>
      <c r="E30" s="4" t="str">
        <f>VLOOKUP(A30,HOP!A:L,12,0)</f>
        <v>2066.31</v>
      </c>
      <c r="F30" s="4" t="str">
        <f>VLOOKUP(A30,HOP!A:C,3,0)</f>
        <v>4717795</v>
      </c>
      <c r="G30" s="4">
        <f t="shared" si="0"/>
        <v>0</v>
      </c>
      <c r="H30" s="4" t="str">
        <f t="shared" si="1"/>
        <v>，4717795</v>
      </c>
      <c r="I30" s="4" t="str">
        <f>VLOOKUP(A30,HOP!A:U,21,0)</f>
        <v>直采</v>
      </c>
    </row>
    <row r="31" s="4" customFormat="1" spans="1:9">
      <c r="A31" s="5">
        <v>999230308121498</v>
      </c>
      <c r="B31" s="6">
        <v>45344</v>
      </c>
      <c r="C31" s="6">
        <v>45347</v>
      </c>
      <c r="D31" s="4">
        <v>3741.48</v>
      </c>
      <c r="E31" s="4" t="str">
        <f>VLOOKUP(A31,HOP!A:L,12,0)</f>
        <v>3741.48</v>
      </c>
      <c r="F31" s="4" t="str">
        <f>VLOOKUP(A31,HOP!A:C,3,0)</f>
        <v>4719343</v>
      </c>
      <c r="G31" s="4">
        <f t="shared" si="0"/>
        <v>0</v>
      </c>
      <c r="H31" s="4" t="str">
        <f t="shared" si="1"/>
        <v>，4719343</v>
      </c>
      <c r="I31" s="4" t="str">
        <f>VLOOKUP(A31,HOP!A:U,21,0)</f>
        <v>直采</v>
      </c>
    </row>
    <row r="32" s="4" customFormat="1" spans="1:9">
      <c r="A32" s="5">
        <v>999230401104944</v>
      </c>
      <c r="B32" s="6">
        <v>45346</v>
      </c>
      <c r="C32" s="6">
        <v>45347</v>
      </c>
      <c r="D32" s="4">
        <v>576.96</v>
      </c>
      <c r="E32" s="4" t="str">
        <f>VLOOKUP(A32,HOP!A:L,12,0)</f>
        <v>576.96</v>
      </c>
      <c r="F32" s="4" t="str">
        <f>VLOOKUP(A32,HOP!A:C,3,0)</f>
        <v>4726734</v>
      </c>
      <c r="G32" s="4">
        <f t="shared" si="0"/>
        <v>0</v>
      </c>
      <c r="H32" s="4" t="str">
        <f t="shared" si="1"/>
        <v>，4726734</v>
      </c>
      <c r="I32" s="4" t="str">
        <f>VLOOKUP(A32,HOP!A:U,21,0)</f>
        <v>直采</v>
      </c>
    </row>
    <row r="33" s="4" customFormat="1" spans="1:9">
      <c r="A33" s="5">
        <v>999230408712993</v>
      </c>
      <c r="B33" s="6">
        <v>45345</v>
      </c>
      <c r="C33" s="6">
        <v>45347</v>
      </c>
      <c r="D33" s="4">
        <v>2056.94</v>
      </c>
      <c r="E33" s="4" t="str">
        <f>VLOOKUP(A33,HOP!A:L,12,0)</f>
        <v>2056.94</v>
      </c>
      <c r="F33" s="4" t="str">
        <f>VLOOKUP(A33,HOP!A:C,3,0)</f>
        <v>4728794</v>
      </c>
      <c r="G33" s="4">
        <f t="shared" si="0"/>
        <v>0</v>
      </c>
      <c r="H33" s="4" t="str">
        <f t="shared" si="1"/>
        <v>，4728794</v>
      </c>
      <c r="I33" s="4" t="str">
        <f>VLOOKUP(A33,HOP!A:U,21,0)</f>
        <v>直采</v>
      </c>
    </row>
    <row r="34" s="4" customFormat="1" spans="1:9">
      <c r="A34" s="5">
        <v>999230434779735</v>
      </c>
      <c r="B34" s="6">
        <v>45345</v>
      </c>
      <c r="C34" s="6">
        <v>45347</v>
      </c>
      <c r="D34" s="4">
        <v>2282.03</v>
      </c>
      <c r="E34" s="4" t="str">
        <f>VLOOKUP(A34,HOP!A:L,12,0)</f>
        <v>2282.03</v>
      </c>
      <c r="F34" s="4" t="str">
        <f>VLOOKUP(A34,HOP!A:C,3,0)</f>
        <v>4734011</v>
      </c>
      <c r="G34" s="4">
        <f t="shared" si="0"/>
        <v>0</v>
      </c>
      <c r="H34" s="4" t="str">
        <f t="shared" si="1"/>
        <v>，4734011</v>
      </c>
      <c r="I34" s="4" t="str">
        <f>VLOOKUP(A34,HOP!A:U,21,0)</f>
        <v>直采</v>
      </c>
    </row>
    <row r="35" s="4" customFormat="1" spans="1:9">
      <c r="A35" s="5">
        <v>999230457449618</v>
      </c>
      <c r="B35" s="6">
        <v>45346</v>
      </c>
      <c r="C35" s="6">
        <v>45347</v>
      </c>
      <c r="D35" s="4">
        <v>1235.09</v>
      </c>
      <c r="E35" s="4" t="str">
        <f>VLOOKUP(A35,HOP!A:L,12,0)</f>
        <v>1235.09</v>
      </c>
      <c r="F35" s="4" t="str">
        <f>VLOOKUP(A35,HOP!A:C,3,0)</f>
        <v>4738953</v>
      </c>
      <c r="G35" s="4">
        <f t="shared" si="0"/>
        <v>0</v>
      </c>
      <c r="H35" s="4" t="str">
        <f t="shared" si="1"/>
        <v>，4738953</v>
      </c>
      <c r="I35" s="4" t="str">
        <f>VLOOKUP(A35,HOP!A:U,21,0)</f>
        <v>直采</v>
      </c>
    </row>
    <row r="36" s="4" customFormat="1" spans="1:9">
      <c r="A36" s="5">
        <v>999230460412657</v>
      </c>
      <c r="B36" s="6">
        <v>45346</v>
      </c>
      <c r="C36" s="6">
        <v>45347</v>
      </c>
      <c r="D36" s="4">
        <v>557.18</v>
      </c>
      <c r="E36" s="4" t="str">
        <f>VLOOKUP(A36,HOP!A:L,12,0)</f>
        <v>557.18</v>
      </c>
      <c r="F36" s="4" t="str">
        <f>VLOOKUP(A36,HOP!A:C,3,0)</f>
        <v>4740246</v>
      </c>
      <c r="G36" s="4">
        <f t="shared" si="0"/>
        <v>0</v>
      </c>
      <c r="H36" s="4" t="str">
        <f t="shared" si="1"/>
        <v>，4740246</v>
      </c>
      <c r="I36" s="4" t="str">
        <f>VLOOKUP(A36,HOP!A:U,21,0)</f>
        <v>直采</v>
      </c>
    </row>
    <row r="38" spans="4:4">
      <c r="D38" s="4">
        <f>SUM(D2:D37)</f>
        <v>62056.75</v>
      </c>
    </row>
    <row r="40" spans="4:4">
      <c r="D40" s="4" t="s">
        <v>216</v>
      </c>
    </row>
    <row r="44" spans="1:3">
      <c r="A44" s="4" t="s">
        <v>217</v>
      </c>
      <c r="C44" s="4">
        <v>55649.01</v>
      </c>
    </row>
    <row r="45" spans="1:3">
      <c r="A45" s="4" t="s">
        <v>218</v>
      </c>
      <c r="C45" s="4">
        <v>6407.74</v>
      </c>
    </row>
    <row r="46" spans="1:3">
      <c r="A46" s="4" t="s">
        <v>219</v>
      </c>
      <c r="C46" s="4">
        <f>SUBTOTAL(9,C44:C45)</f>
        <v>62056.75</v>
      </c>
    </row>
  </sheetData>
  <autoFilter ref="A1:XFD40">
    <filterColumn colId="3">
      <filters blank="1">
        <filter val="628.93"/>
        <filter val="2282.03"/>
        <filter val="576.96"/>
        <filter val="773.16"/>
        <filter val="1741.06"/>
        <filter val="3459.86"/>
        <filter val="557.18"/>
        <filter val="3741.48"/>
        <filter val="8572.08"/>
        <filter val="1235.09"/>
        <filter val="2066.31"/>
        <filter val="1938.3"/>
        <filter val="1717.4"/>
        <filter val="1115.74"/>
        <filter val="6997.6"/>
        <filter val="62056.75 HKD"/>
        <filter val="1859.28"/>
        <filter val="2278.12"/>
        <filter val="1729.93"/>
        <filter val="1540.14"/>
        <filter val="2056.94"/>
        <filter val="62056.75"/>
        <filter val="7502.96"/>
        <filter val="1124.98"/>
        <filter val="1754.58"/>
        <filter val="1624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220</v>
      </c>
      <c r="B1" s="2" t="s">
        <v>221</v>
      </c>
      <c r="C1" s="2" t="s">
        <v>222</v>
      </c>
      <c r="D1" s="2" t="s">
        <v>223</v>
      </c>
      <c r="E1" s="2" t="s">
        <v>13</v>
      </c>
      <c r="F1" s="2" t="s">
        <v>5</v>
      </c>
      <c r="G1" s="2" t="s">
        <v>6</v>
      </c>
      <c r="H1" s="2" t="s">
        <v>224</v>
      </c>
      <c r="I1" s="2" t="s">
        <v>225</v>
      </c>
      <c r="J1" s="2" t="s">
        <v>226</v>
      </c>
      <c r="K1" s="2" t="s">
        <v>227</v>
      </c>
      <c r="L1" s="2" t="s">
        <v>228</v>
      </c>
      <c r="M1" s="2" t="s">
        <v>229</v>
      </c>
      <c r="N1" s="2" t="s">
        <v>230</v>
      </c>
      <c r="O1" s="2" t="s">
        <v>231</v>
      </c>
      <c r="P1" s="2" t="s">
        <v>232</v>
      </c>
      <c r="Q1" s="2" t="s">
        <v>233</v>
      </c>
      <c r="R1" s="2" t="s">
        <v>234</v>
      </c>
      <c r="S1" s="2" t="s">
        <v>235</v>
      </c>
      <c r="T1" s="2" t="s">
        <v>236</v>
      </c>
      <c r="U1" s="2" t="s">
        <v>237</v>
      </c>
      <c r="V1" s="2" t="s">
        <v>238</v>
      </c>
    </row>
    <row r="2" s="1" customFormat="1" spans="1:22">
      <c r="A2" s="3">
        <v>999230460412657</v>
      </c>
      <c r="B2" s="1" t="s">
        <v>239</v>
      </c>
      <c r="C2" s="1" t="s">
        <v>240</v>
      </c>
      <c r="D2" s="1" t="s">
        <v>241</v>
      </c>
      <c r="E2" s="1" t="s">
        <v>242</v>
      </c>
      <c r="F2" s="1" t="s">
        <v>243</v>
      </c>
      <c r="G2" s="1" t="s">
        <v>244</v>
      </c>
      <c r="H2" s="1" t="s">
        <v>245</v>
      </c>
      <c r="I2" s="1" t="s">
        <v>246</v>
      </c>
      <c r="J2" s="1" t="s">
        <v>30</v>
      </c>
      <c r="K2" s="1" t="s">
        <v>247</v>
      </c>
      <c r="L2" s="1" t="s">
        <v>247</v>
      </c>
      <c r="M2" s="1" t="s">
        <v>248</v>
      </c>
      <c r="N2" s="1" t="s">
        <v>248</v>
      </c>
      <c r="O2" s="1" t="s">
        <v>249</v>
      </c>
      <c r="P2" s="1" t="s">
        <v>250</v>
      </c>
      <c r="Q2" s="1" t="s">
        <v>251</v>
      </c>
      <c r="R2" s="1" t="s">
        <v>252</v>
      </c>
      <c r="S2" s="1" t="s">
        <v>253</v>
      </c>
      <c r="T2" s="1" t="s">
        <v>254</v>
      </c>
      <c r="U2" s="1" t="s">
        <v>255</v>
      </c>
      <c r="V2" s="1" t="s">
        <v>256</v>
      </c>
    </row>
    <row r="3" s="1" customFormat="1" spans="1:22">
      <c r="A3" s="3">
        <v>999230457449618</v>
      </c>
      <c r="B3" s="1" t="s">
        <v>257</v>
      </c>
      <c r="C3" s="1" t="s">
        <v>258</v>
      </c>
      <c r="D3" s="1" t="s">
        <v>259</v>
      </c>
      <c r="E3" s="1" t="s">
        <v>260</v>
      </c>
      <c r="F3" s="1" t="s">
        <v>243</v>
      </c>
      <c r="G3" s="1" t="s">
        <v>244</v>
      </c>
      <c r="H3" s="1" t="s">
        <v>245</v>
      </c>
      <c r="I3" s="1" t="s">
        <v>261</v>
      </c>
      <c r="J3" s="1" t="s">
        <v>30</v>
      </c>
      <c r="K3" s="1" t="s">
        <v>262</v>
      </c>
      <c r="L3" s="1" t="s">
        <v>262</v>
      </c>
      <c r="M3" s="1" t="s">
        <v>248</v>
      </c>
      <c r="N3" s="1" t="s">
        <v>248</v>
      </c>
      <c r="O3" s="1" t="s">
        <v>249</v>
      </c>
      <c r="P3" s="1" t="s">
        <v>250</v>
      </c>
      <c r="Q3" s="1" t="s">
        <v>251</v>
      </c>
      <c r="R3" s="1" t="s">
        <v>263</v>
      </c>
      <c r="S3" s="1" t="s">
        <v>253</v>
      </c>
      <c r="T3" s="1" t="s">
        <v>254</v>
      </c>
      <c r="U3" s="1" t="s">
        <v>255</v>
      </c>
      <c r="V3" s="1" t="s">
        <v>264</v>
      </c>
    </row>
    <row r="4" s="1" customFormat="1" spans="1:22">
      <c r="A4" s="3">
        <v>999230434779735</v>
      </c>
      <c r="B4" s="1" t="s">
        <v>265</v>
      </c>
      <c r="C4" s="1" t="s">
        <v>266</v>
      </c>
      <c r="D4" s="1" t="s">
        <v>259</v>
      </c>
      <c r="E4" s="1" t="s">
        <v>267</v>
      </c>
      <c r="F4" s="1" t="s">
        <v>268</v>
      </c>
      <c r="G4" s="1" t="s">
        <v>244</v>
      </c>
      <c r="H4" s="1" t="s">
        <v>245</v>
      </c>
      <c r="I4" s="1" t="s">
        <v>269</v>
      </c>
      <c r="J4" s="1" t="s">
        <v>30</v>
      </c>
      <c r="K4" s="1" t="s">
        <v>270</v>
      </c>
      <c r="L4" s="1" t="s">
        <v>270</v>
      </c>
      <c r="M4" s="1" t="s">
        <v>248</v>
      </c>
      <c r="N4" s="1" t="s">
        <v>248</v>
      </c>
      <c r="O4" s="1" t="s">
        <v>249</v>
      </c>
      <c r="P4" s="1" t="s">
        <v>250</v>
      </c>
      <c r="Q4" s="1" t="s">
        <v>251</v>
      </c>
      <c r="R4" s="1" t="s">
        <v>271</v>
      </c>
      <c r="S4" s="1" t="s">
        <v>253</v>
      </c>
      <c r="T4" s="1" t="s">
        <v>254</v>
      </c>
      <c r="U4" s="1" t="s">
        <v>255</v>
      </c>
      <c r="V4" s="1" t="s">
        <v>264</v>
      </c>
    </row>
    <row r="5" s="1" customFormat="1" spans="1:22">
      <c r="A5" s="3">
        <v>999230408712993</v>
      </c>
      <c r="B5" s="1" t="s">
        <v>272</v>
      </c>
      <c r="C5" s="1" t="s">
        <v>273</v>
      </c>
      <c r="D5" s="1" t="s">
        <v>274</v>
      </c>
      <c r="E5" s="1" t="s">
        <v>275</v>
      </c>
      <c r="F5" s="1" t="s">
        <v>268</v>
      </c>
      <c r="G5" s="1" t="s">
        <v>244</v>
      </c>
      <c r="H5" s="1" t="s">
        <v>245</v>
      </c>
      <c r="I5" s="1" t="s">
        <v>276</v>
      </c>
      <c r="J5" s="1" t="s">
        <v>30</v>
      </c>
      <c r="K5" s="1" t="s">
        <v>277</v>
      </c>
      <c r="L5" s="1" t="s">
        <v>277</v>
      </c>
      <c r="M5" s="1" t="s">
        <v>248</v>
      </c>
      <c r="N5" s="1" t="s">
        <v>248</v>
      </c>
      <c r="O5" s="1" t="s">
        <v>249</v>
      </c>
      <c r="P5" s="1" t="s">
        <v>250</v>
      </c>
      <c r="Q5" s="1" t="s">
        <v>251</v>
      </c>
      <c r="R5" s="1" t="s">
        <v>278</v>
      </c>
      <c r="S5" s="1" t="s">
        <v>253</v>
      </c>
      <c r="T5" s="1" t="s">
        <v>254</v>
      </c>
      <c r="U5" s="1" t="s">
        <v>255</v>
      </c>
      <c r="V5" s="1" t="s">
        <v>279</v>
      </c>
    </row>
    <row r="6" s="1" customFormat="1" spans="1:22">
      <c r="A6" s="3">
        <v>999230401104944</v>
      </c>
      <c r="B6" s="1" t="s">
        <v>272</v>
      </c>
      <c r="C6" s="1" t="s">
        <v>280</v>
      </c>
      <c r="D6" s="1" t="s">
        <v>281</v>
      </c>
      <c r="E6" s="1" t="s">
        <v>282</v>
      </c>
      <c r="F6" s="1" t="s">
        <v>243</v>
      </c>
      <c r="G6" s="1" t="s">
        <v>244</v>
      </c>
      <c r="H6" s="1" t="s">
        <v>245</v>
      </c>
      <c r="I6" s="1" t="s">
        <v>283</v>
      </c>
      <c r="J6" s="1" t="s">
        <v>30</v>
      </c>
      <c r="K6" s="1" t="s">
        <v>284</v>
      </c>
      <c r="L6" s="1" t="s">
        <v>284</v>
      </c>
      <c r="M6" s="1" t="s">
        <v>248</v>
      </c>
      <c r="N6" s="1" t="s">
        <v>248</v>
      </c>
      <c r="O6" s="1" t="s">
        <v>249</v>
      </c>
      <c r="P6" s="1" t="s">
        <v>250</v>
      </c>
      <c r="Q6" s="1" t="s">
        <v>251</v>
      </c>
      <c r="R6" s="1" t="s">
        <v>285</v>
      </c>
      <c r="S6" s="1" t="s">
        <v>253</v>
      </c>
      <c r="T6" s="1" t="s">
        <v>254</v>
      </c>
      <c r="U6" s="1" t="s">
        <v>255</v>
      </c>
      <c r="V6" s="1" t="s">
        <v>286</v>
      </c>
    </row>
    <row r="7" s="1" customFormat="1" spans="1:22">
      <c r="A7" s="3">
        <v>999230308121498</v>
      </c>
      <c r="B7" s="1" t="s">
        <v>287</v>
      </c>
      <c r="C7" s="1" t="s">
        <v>288</v>
      </c>
      <c r="D7" s="1" t="s">
        <v>289</v>
      </c>
      <c r="E7" s="1" t="s">
        <v>290</v>
      </c>
      <c r="F7" s="1" t="s">
        <v>291</v>
      </c>
      <c r="G7" s="1" t="s">
        <v>244</v>
      </c>
      <c r="H7" s="1" t="s">
        <v>245</v>
      </c>
      <c r="I7" s="1" t="s">
        <v>292</v>
      </c>
      <c r="J7" s="1" t="s">
        <v>30</v>
      </c>
      <c r="K7" s="1" t="s">
        <v>293</v>
      </c>
      <c r="L7" s="1" t="s">
        <v>293</v>
      </c>
      <c r="M7" s="1" t="s">
        <v>248</v>
      </c>
      <c r="N7" s="1" t="s">
        <v>248</v>
      </c>
      <c r="O7" s="1" t="s">
        <v>249</v>
      </c>
      <c r="P7" s="1" t="s">
        <v>250</v>
      </c>
      <c r="Q7" s="1" t="s">
        <v>251</v>
      </c>
      <c r="R7" s="1" t="s">
        <v>294</v>
      </c>
      <c r="S7" s="1" t="s">
        <v>253</v>
      </c>
      <c r="T7" s="1" t="s">
        <v>254</v>
      </c>
      <c r="U7" s="1" t="s">
        <v>255</v>
      </c>
      <c r="V7" s="1" t="s">
        <v>279</v>
      </c>
    </row>
    <row r="8" s="1" customFormat="1" spans="1:22">
      <c r="A8" s="3">
        <v>999230296117172</v>
      </c>
      <c r="B8" s="1" t="s">
        <v>287</v>
      </c>
      <c r="C8" s="1" t="s">
        <v>295</v>
      </c>
      <c r="D8" s="1" t="s">
        <v>296</v>
      </c>
      <c r="E8" s="1" t="s">
        <v>297</v>
      </c>
      <c r="F8" s="1" t="s">
        <v>243</v>
      </c>
      <c r="G8" s="1" t="s">
        <v>244</v>
      </c>
      <c r="H8" s="1" t="s">
        <v>245</v>
      </c>
      <c r="I8" s="1" t="s">
        <v>298</v>
      </c>
      <c r="J8" s="1" t="s">
        <v>30</v>
      </c>
      <c r="K8" s="1" t="s">
        <v>299</v>
      </c>
      <c r="L8" s="1" t="s">
        <v>299</v>
      </c>
      <c r="M8" s="1" t="s">
        <v>248</v>
      </c>
      <c r="N8" s="1" t="s">
        <v>248</v>
      </c>
      <c r="O8" s="1" t="s">
        <v>249</v>
      </c>
      <c r="P8" s="1" t="s">
        <v>250</v>
      </c>
      <c r="Q8" s="1" t="s">
        <v>251</v>
      </c>
      <c r="R8" s="1" t="s">
        <v>300</v>
      </c>
      <c r="S8" s="1" t="s">
        <v>253</v>
      </c>
      <c r="T8" s="1" t="s">
        <v>254</v>
      </c>
      <c r="U8" s="1" t="s">
        <v>255</v>
      </c>
      <c r="V8" s="1" t="s">
        <v>301</v>
      </c>
    </row>
    <row r="9" s="1" customFormat="1" spans="1:22">
      <c r="A9" s="3">
        <v>999230296110555</v>
      </c>
      <c r="B9" s="1" t="s">
        <v>287</v>
      </c>
      <c r="C9" s="1" t="s">
        <v>302</v>
      </c>
      <c r="D9" s="1" t="s">
        <v>296</v>
      </c>
      <c r="E9" s="1" t="s">
        <v>303</v>
      </c>
      <c r="F9" s="1" t="s">
        <v>243</v>
      </c>
      <c r="G9" s="1" t="s">
        <v>244</v>
      </c>
      <c r="H9" s="1" t="s">
        <v>245</v>
      </c>
      <c r="I9" s="1" t="s">
        <v>298</v>
      </c>
      <c r="J9" s="1" t="s">
        <v>30</v>
      </c>
      <c r="K9" s="1" t="s">
        <v>299</v>
      </c>
      <c r="L9" s="1" t="s">
        <v>299</v>
      </c>
      <c r="M9" s="1" t="s">
        <v>248</v>
      </c>
      <c r="N9" s="1" t="s">
        <v>248</v>
      </c>
      <c r="O9" s="1" t="s">
        <v>249</v>
      </c>
      <c r="P9" s="1" t="s">
        <v>250</v>
      </c>
      <c r="Q9" s="1" t="s">
        <v>251</v>
      </c>
      <c r="R9" s="1" t="s">
        <v>304</v>
      </c>
      <c r="S9" s="1" t="s">
        <v>253</v>
      </c>
      <c r="T9" s="1" t="s">
        <v>254</v>
      </c>
      <c r="U9" s="1" t="s">
        <v>255</v>
      </c>
      <c r="V9" s="1" t="s">
        <v>301</v>
      </c>
    </row>
    <row r="10" s="1" customFormat="1" spans="1:22">
      <c r="A10" s="3">
        <v>999230275816100</v>
      </c>
      <c r="B10" s="1" t="s">
        <v>305</v>
      </c>
      <c r="C10" s="1" t="s">
        <v>306</v>
      </c>
      <c r="D10" s="1" t="s">
        <v>307</v>
      </c>
      <c r="E10" s="1" t="s">
        <v>308</v>
      </c>
      <c r="F10" s="1" t="s">
        <v>239</v>
      </c>
      <c r="G10" s="1" t="s">
        <v>244</v>
      </c>
      <c r="H10" s="1" t="s">
        <v>245</v>
      </c>
      <c r="I10" s="1" t="s">
        <v>309</v>
      </c>
      <c r="J10" s="1" t="s">
        <v>30</v>
      </c>
      <c r="K10" s="1" t="s">
        <v>310</v>
      </c>
      <c r="L10" s="1" t="s">
        <v>310</v>
      </c>
      <c r="M10" s="1" t="s">
        <v>248</v>
      </c>
      <c r="N10" s="1" t="s">
        <v>248</v>
      </c>
      <c r="O10" s="1" t="s">
        <v>249</v>
      </c>
      <c r="P10" s="1" t="s">
        <v>250</v>
      </c>
      <c r="Q10" s="1" t="s">
        <v>251</v>
      </c>
      <c r="R10" s="1" t="s">
        <v>311</v>
      </c>
      <c r="S10" s="1" t="s">
        <v>253</v>
      </c>
      <c r="T10" s="1" t="s">
        <v>254</v>
      </c>
      <c r="U10" s="1" t="s">
        <v>255</v>
      </c>
      <c r="V10" s="1" t="s">
        <v>256</v>
      </c>
    </row>
    <row r="11" s="1" customFormat="1" spans="1:22">
      <c r="A11" s="3">
        <v>30191763704</v>
      </c>
      <c r="B11" s="1" t="s">
        <v>312</v>
      </c>
      <c r="C11" s="1" t="s">
        <v>313</v>
      </c>
      <c r="D11" s="1" t="s">
        <v>296</v>
      </c>
      <c r="E11" s="1" t="s">
        <v>314</v>
      </c>
      <c r="F11" s="1" t="s">
        <v>243</v>
      </c>
      <c r="G11" s="1" t="s">
        <v>244</v>
      </c>
      <c r="H11" s="1" t="s">
        <v>245</v>
      </c>
      <c r="I11" s="1" t="s">
        <v>315</v>
      </c>
      <c r="J11" s="1" t="s">
        <v>30</v>
      </c>
      <c r="K11" s="1" t="s">
        <v>316</v>
      </c>
      <c r="L11" s="1" t="s">
        <v>316</v>
      </c>
      <c r="M11" s="1" t="s">
        <v>248</v>
      </c>
      <c r="N11" s="1" t="s">
        <v>248</v>
      </c>
      <c r="O11" s="1" t="s">
        <v>249</v>
      </c>
      <c r="P11" s="1" t="s">
        <v>250</v>
      </c>
      <c r="Q11" s="1" t="s">
        <v>251</v>
      </c>
      <c r="R11" s="1" t="s">
        <v>317</v>
      </c>
      <c r="S11" s="1" t="s">
        <v>253</v>
      </c>
      <c r="T11" s="1" t="s">
        <v>254</v>
      </c>
      <c r="U11" s="1" t="s">
        <v>255</v>
      </c>
      <c r="V11" s="1" t="s">
        <v>301</v>
      </c>
    </row>
    <row r="12" s="1" customFormat="1" spans="1:22">
      <c r="A12" s="3">
        <v>999230180569849</v>
      </c>
      <c r="B12" s="1" t="s">
        <v>318</v>
      </c>
      <c r="C12" s="1" t="s">
        <v>319</v>
      </c>
      <c r="D12" s="1" t="s">
        <v>274</v>
      </c>
      <c r="E12" s="1" t="s">
        <v>320</v>
      </c>
      <c r="F12" s="1" t="s">
        <v>268</v>
      </c>
      <c r="G12" s="1" t="s">
        <v>244</v>
      </c>
      <c r="H12" s="1" t="s">
        <v>245</v>
      </c>
      <c r="I12" s="1" t="s">
        <v>321</v>
      </c>
      <c r="J12" s="1" t="s">
        <v>30</v>
      </c>
      <c r="K12" s="1" t="s">
        <v>322</v>
      </c>
      <c r="L12" s="1" t="s">
        <v>322</v>
      </c>
      <c r="M12" s="1" t="s">
        <v>248</v>
      </c>
      <c r="N12" s="1" t="s">
        <v>248</v>
      </c>
      <c r="O12" s="1" t="s">
        <v>249</v>
      </c>
      <c r="P12" s="1" t="s">
        <v>250</v>
      </c>
      <c r="Q12" s="1" t="s">
        <v>251</v>
      </c>
      <c r="R12" s="1" t="s">
        <v>323</v>
      </c>
      <c r="S12" s="1" t="s">
        <v>253</v>
      </c>
      <c r="T12" s="1" t="s">
        <v>254</v>
      </c>
      <c r="U12" s="1" t="s">
        <v>255</v>
      </c>
      <c r="V12" s="1" t="s">
        <v>279</v>
      </c>
    </row>
    <row r="13" s="1" customFormat="1" spans="1:22">
      <c r="A13" s="3">
        <v>999230156841967</v>
      </c>
      <c r="B13" s="1" t="s">
        <v>324</v>
      </c>
      <c r="C13" s="1" t="s">
        <v>325</v>
      </c>
      <c r="D13" s="1" t="s">
        <v>296</v>
      </c>
      <c r="E13" s="1" t="s">
        <v>326</v>
      </c>
      <c r="F13" s="1" t="s">
        <v>243</v>
      </c>
      <c r="G13" s="1" t="s">
        <v>244</v>
      </c>
      <c r="H13" s="1" t="s">
        <v>245</v>
      </c>
      <c r="I13" s="1" t="s">
        <v>327</v>
      </c>
      <c r="J13" s="1" t="s">
        <v>30</v>
      </c>
      <c r="K13" s="1" t="s">
        <v>328</v>
      </c>
      <c r="L13" s="1" t="s">
        <v>328</v>
      </c>
      <c r="M13" s="1" t="s">
        <v>248</v>
      </c>
      <c r="N13" s="1" t="s">
        <v>248</v>
      </c>
      <c r="O13" s="1" t="s">
        <v>249</v>
      </c>
      <c r="P13" s="1" t="s">
        <v>250</v>
      </c>
      <c r="Q13" s="1" t="s">
        <v>251</v>
      </c>
      <c r="R13" s="1" t="s">
        <v>329</v>
      </c>
      <c r="S13" s="1" t="s">
        <v>253</v>
      </c>
      <c r="T13" s="1" t="s">
        <v>254</v>
      </c>
      <c r="U13" s="1" t="s">
        <v>255</v>
      </c>
      <c r="V13" s="1" t="s">
        <v>301</v>
      </c>
    </row>
    <row r="14" s="1" customFormat="1" spans="1:22">
      <c r="A14" s="3">
        <v>999230140692449</v>
      </c>
      <c r="B14" s="1" t="s">
        <v>330</v>
      </c>
      <c r="C14" s="1" t="s">
        <v>331</v>
      </c>
      <c r="D14" s="1" t="s">
        <v>296</v>
      </c>
      <c r="E14" s="1" t="s">
        <v>332</v>
      </c>
      <c r="F14" s="1" t="s">
        <v>243</v>
      </c>
      <c r="G14" s="1" t="s">
        <v>244</v>
      </c>
      <c r="H14" s="1" t="s">
        <v>245</v>
      </c>
      <c r="I14" s="1" t="s">
        <v>333</v>
      </c>
      <c r="J14" s="1" t="s">
        <v>30</v>
      </c>
      <c r="K14" s="1" t="s">
        <v>334</v>
      </c>
      <c r="L14" s="1" t="s">
        <v>334</v>
      </c>
      <c r="M14" s="1" t="s">
        <v>248</v>
      </c>
      <c r="N14" s="1" t="s">
        <v>248</v>
      </c>
      <c r="O14" s="1" t="s">
        <v>249</v>
      </c>
      <c r="P14" s="1" t="s">
        <v>250</v>
      </c>
      <c r="Q14" s="1" t="s">
        <v>251</v>
      </c>
      <c r="R14" s="1" t="s">
        <v>335</v>
      </c>
      <c r="S14" s="1" t="s">
        <v>253</v>
      </c>
      <c r="T14" s="1" t="s">
        <v>254</v>
      </c>
      <c r="U14" s="1" t="s">
        <v>255</v>
      </c>
      <c r="V14" s="1" t="s">
        <v>301</v>
      </c>
    </row>
    <row r="15" s="1" customFormat="1" spans="1:22">
      <c r="A15" s="3">
        <v>999230127571569</v>
      </c>
      <c r="B15" s="1" t="s">
        <v>336</v>
      </c>
      <c r="C15" s="1" t="s">
        <v>337</v>
      </c>
      <c r="D15" s="1" t="s">
        <v>296</v>
      </c>
      <c r="E15" s="1" t="s">
        <v>338</v>
      </c>
      <c r="F15" s="1" t="s">
        <v>243</v>
      </c>
      <c r="G15" s="1" t="s">
        <v>244</v>
      </c>
      <c r="H15" s="1" t="s">
        <v>245</v>
      </c>
      <c r="I15" s="1" t="s">
        <v>339</v>
      </c>
      <c r="J15" s="1" t="s">
        <v>30</v>
      </c>
      <c r="K15" s="1" t="s">
        <v>340</v>
      </c>
      <c r="L15" s="1" t="s">
        <v>340</v>
      </c>
      <c r="M15" s="1" t="s">
        <v>248</v>
      </c>
      <c r="N15" s="1" t="s">
        <v>248</v>
      </c>
      <c r="O15" s="1" t="s">
        <v>249</v>
      </c>
      <c r="P15" s="1" t="s">
        <v>250</v>
      </c>
      <c r="Q15" s="1" t="s">
        <v>251</v>
      </c>
      <c r="R15" s="1" t="s">
        <v>341</v>
      </c>
      <c r="S15" s="1" t="s">
        <v>253</v>
      </c>
      <c r="T15" s="1" t="s">
        <v>254</v>
      </c>
      <c r="U15" s="1" t="s">
        <v>255</v>
      </c>
      <c r="V15" s="1" t="s">
        <v>301</v>
      </c>
    </row>
    <row r="16" s="1" customFormat="1" spans="1:22">
      <c r="A16" s="3">
        <v>999230107717736</v>
      </c>
      <c r="B16" s="1" t="s">
        <v>342</v>
      </c>
      <c r="C16" s="1" t="s">
        <v>343</v>
      </c>
      <c r="D16" s="1" t="s">
        <v>344</v>
      </c>
      <c r="E16" s="1" t="s">
        <v>345</v>
      </c>
      <c r="F16" s="1" t="s">
        <v>243</v>
      </c>
      <c r="G16" s="1" t="s">
        <v>244</v>
      </c>
      <c r="H16" s="1" t="s">
        <v>245</v>
      </c>
      <c r="I16" s="1" t="s">
        <v>346</v>
      </c>
      <c r="J16" s="1" t="s">
        <v>30</v>
      </c>
      <c r="K16" s="1" t="s">
        <v>347</v>
      </c>
      <c r="L16" s="1" t="s">
        <v>347</v>
      </c>
      <c r="M16" s="1" t="s">
        <v>248</v>
      </c>
      <c r="N16" s="1" t="s">
        <v>248</v>
      </c>
      <c r="O16" s="1" t="s">
        <v>249</v>
      </c>
      <c r="P16" s="1" t="s">
        <v>250</v>
      </c>
      <c r="Q16" s="1" t="s">
        <v>251</v>
      </c>
      <c r="R16" s="1" t="s">
        <v>348</v>
      </c>
      <c r="S16" s="1" t="s">
        <v>253</v>
      </c>
      <c r="T16" s="1" t="s">
        <v>254</v>
      </c>
      <c r="U16" s="1" t="s">
        <v>255</v>
      </c>
      <c r="V16" s="1" t="s">
        <v>256</v>
      </c>
    </row>
    <row r="17" s="1" customFormat="1" spans="1:22">
      <c r="A17" s="3">
        <v>999229926507092</v>
      </c>
      <c r="B17" s="1" t="s">
        <v>349</v>
      </c>
      <c r="C17" s="1" t="s">
        <v>350</v>
      </c>
      <c r="D17" s="1" t="s">
        <v>296</v>
      </c>
      <c r="E17" s="1" t="s">
        <v>351</v>
      </c>
      <c r="F17" s="1" t="s">
        <v>243</v>
      </c>
      <c r="G17" s="1" t="s">
        <v>244</v>
      </c>
      <c r="H17" s="1" t="s">
        <v>245</v>
      </c>
      <c r="I17" s="1" t="s">
        <v>352</v>
      </c>
      <c r="J17" s="1" t="s">
        <v>30</v>
      </c>
      <c r="K17" s="1" t="s">
        <v>353</v>
      </c>
      <c r="L17" s="1" t="s">
        <v>353</v>
      </c>
      <c r="M17" s="1" t="s">
        <v>248</v>
      </c>
      <c r="N17" s="1" t="s">
        <v>248</v>
      </c>
      <c r="O17" s="1" t="s">
        <v>249</v>
      </c>
      <c r="P17" s="1" t="s">
        <v>250</v>
      </c>
      <c r="Q17" s="1" t="s">
        <v>251</v>
      </c>
      <c r="R17" s="1" t="s">
        <v>354</v>
      </c>
      <c r="S17" s="1" t="s">
        <v>253</v>
      </c>
      <c r="T17" s="1" t="s">
        <v>254</v>
      </c>
      <c r="U17" s="1" t="s">
        <v>255</v>
      </c>
      <c r="V17" s="1" t="s">
        <v>301</v>
      </c>
    </row>
    <row r="18" s="1" customFormat="1" spans="1:22">
      <c r="A18" s="3">
        <v>999229900277104</v>
      </c>
      <c r="B18" s="1" t="s">
        <v>355</v>
      </c>
      <c r="C18" s="1" t="s">
        <v>356</v>
      </c>
      <c r="D18" s="1" t="s">
        <v>357</v>
      </c>
      <c r="E18" s="1" t="s">
        <v>358</v>
      </c>
      <c r="F18" s="1" t="s">
        <v>243</v>
      </c>
      <c r="G18" s="1" t="s">
        <v>244</v>
      </c>
      <c r="H18" s="1" t="s">
        <v>245</v>
      </c>
      <c r="I18" s="1" t="s">
        <v>359</v>
      </c>
      <c r="J18" s="1" t="s">
        <v>30</v>
      </c>
      <c r="K18" s="1" t="s">
        <v>360</v>
      </c>
      <c r="L18" s="1" t="s">
        <v>360</v>
      </c>
      <c r="M18" s="1" t="s">
        <v>248</v>
      </c>
      <c r="N18" s="1" t="s">
        <v>248</v>
      </c>
      <c r="O18" s="1" t="s">
        <v>249</v>
      </c>
      <c r="P18" s="1" t="s">
        <v>250</v>
      </c>
      <c r="Q18" s="1" t="s">
        <v>251</v>
      </c>
      <c r="R18" s="1" t="s">
        <v>361</v>
      </c>
      <c r="S18" s="1" t="s">
        <v>253</v>
      </c>
      <c r="T18" s="1" t="s">
        <v>254</v>
      </c>
      <c r="U18" s="1" t="s">
        <v>255</v>
      </c>
      <c r="V18" s="1" t="s">
        <v>256</v>
      </c>
    </row>
    <row r="19" s="1" customFormat="1" spans="1:22">
      <c r="A19" s="3">
        <v>999229642662153</v>
      </c>
      <c r="B19" s="1" t="s">
        <v>362</v>
      </c>
      <c r="C19" s="1" t="s">
        <v>363</v>
      </c>
      <c r="D19" s="1" t="s">
        <v>364</v>
      </c>
      <c r="E19" s="1" t="s">
        <v>365</v>
      </c>
      <c r="F19" s="1" t="s">
        <v>366</v>
      </c>
      <c r="G19" s="1" t="s">
        <v>244</v>
      </c>
      <c r="H19" s="1" t="s">
        <v>245</v>
      </c>
      <c r="I19" s="1" t="s">
        <v>367</v>
      </c>
      <c r="J19" s="1" t="s">
        <v>30</v>
      </c>
      <c r="K19" s="1" t="s">
        <v>368</v>
      </c>
      <c r="L19" s="1" t="s">
        <v>368</v>
      </c>
      <c r="M19" s="1" t="s">
        <v>248</v>
      </c>
      <c r="N19" s="1" t="s">
        <v>248</v>
      </c>
      <c r="O19" s="1" t="s">
        <v>249</v>
      </c>
      <c r="P19" s="1" t="s">
        <v>250</v>
      </c>
      <c r="Q19" s="1" t="s">
        <v>251</v>
      </c>
      <c r="R19" s="1" t="s">
        <v>369</v>
      </c>
      <c r="S19" s="1" t="s">
        <v>253</v>
      </c>
      <c r="T19" s="1" t="s">
        <v>254</v>
      </c>
      <c r="U19" s="1" t="s">
        <v>255</v>
      </c>
      <c r="V19" s="1" t="s">
        <v>286</v>
      </c>
    </row>
    <row r="20" s="1" customFormat="1" spans="1:22">
      <c r="A20" s="3">
        <v>999229543949005</v>
      </c>
      <c r="B20" s="1" t="s">
        <v>370</v>
      </c>
      <c r="C20" s="1" t="s">
        <v>371</v>
      </c>
      <c r="D20" s="1" t="s">
        <v>296</v>
      </c>
      <c r="E20" s="1" t="s">
        <v>372</v>
      </c>
      <c r="F20" s="1" t="s">
        <v>243</v>
      </c>
      <c r="G20" s="1" t="s">
        <v>244</v>
      </c>
      <c r="H20" s="1" t="s">
        <v>245</v>
      </c>
      <c r="I20" s="1" t="s">
        <v>373</v>
      </c>
      <c r="J20" s="1" t="s">
        <v>30</v>
      </c>
      <c r="K20" s="1" t="s">
        <v>374</v>
      </c>
      <c r="L20" s="1" t="s">
        <v>374</v>
      </c>
      <c r="M20" s="1" t="s">
        <v>248</v>
      </c>
      <c r="N20" s="1" t="s">
        <v>248</v>
      </c>
      <c r="O20" s="1" t="s">
        <v>249</v>
      </c>
      <c r="P20" s="1" t="s">
        <v>250</v>
      </c>
      <c r="Q20" s="1" t="s">
        <v>251</v>
      </c>
      <c r="R20" s="1" t="s">
        <v>375</v>
      </c>
      <c r="S20" s="1" t="s">
        <v>253</v>
      </c>
      <c r="T20" s="1" t="s">
        <v>254</v>
      </c>
      <c r="U20" s="1" t="s">
        <v>255</v>
      </c>
      <c r="V20" s="1" t="s">
        <v>301</v>
      </c>
    </row>
    <row r="21" s="1" customFormat="1" spans="1:22">
      <c r="A21" s="3">
        <v>999229408875179</v>
      </c>
      <c r="B21" s="1" t="s">
        <v>376</v>
      </c>
      <c r="C21" s="1" t="s">
        <v>377</v>
      </c>
      <c r="D21" s="1" t="s">
        <v>274</v>
      </c>
      <c r="E21" s="1" t="s">
        <v>378</v>
      </c>
      <c r="F21" s="1" t="s">
        <v>379</v>
      </c>
      <c r="G21" s="1" t="s">
        <v>244</v>
      </c>
      <c r="H21" s="1" t="s">
        <v>245</v>
      </c>
      <c r="I21" s="1" t="s">
        <v>380</v>
      </c>
      <c r="J21" s="1" t="s">
        <v>30</v>
      </c>
      <c r="K21" s="1" t="s">
        <v>381</v>
      </c>
      <c r="L21" s="1" t="s">
        <v>381</v>
      </c>
      <c r="M21" s="1" t="s">
        <v>248</v>
      </c>
      <c r="N21" s="1" t="s">
        <v>248</v>
      </c>
      <c r="O21" s="1" t="s">
        <v>249</v>
      </c>
      <c r="P21" s="1" t="s">
        <v>250</v>
      </c>
      <c r="Q21" s="1" t="s">
        <v>251</v>
      </c>
      <c r="R21" s="1" t="s">
        <v>382</v>
      </c>
      <c r="S21" s="1" t="s">
        <v>253</v>
      </c>
      <c r="T21" s="1" t="s">
        <v>254</v>
      </c>
      <c r="U21" s="1" t="s">
        <v>255</v>
      </c>
      <c r="V21" s="1" t="s">
        <v>279</v>
      </c>
    </row>
    <row r="22" s="1" customFormat="1" spans="1:22">
      <c r="A22" s="3">
        <v>999229408846463</v>
      </c>
      <c r="B22" s="1" t="s">
        <v>376</v>
      </c>
      <c r="C22" s="1" t="s">
        <v>383</v>
      </c>
      <c r="D22" s="1" t="s">
        <v>274</v>
      </c>
      <c r="E22" s="1" t="s">
        <v>384</v>
      </c>
      <c r="F22" s="1" t="s">
        <v>379</v>
      </c>
      <c r="G22" s="1" t="s">
        <v>244</v>
      </c>
      <c r="H22" s="1" t="s">
        <v>245</v>
      </c>
      <c r="I22" s="1" t="s">
        <v>385</v>
      </c>
      <c r="J22" s="1" t="s">
        <v>30</v>
      </c>
      <c r="K22" s="1" t="s">
        <v>386</v>
      </c>
      <c r="L22" s="1" t="s">
        <v>386</v>
      </c>
      <c r="M22" s="1" t="s">
        <v>248</v>
      </c>
      <c r="N22" s="1" t="s">
        <v>248</v>
      </c>
      <c r="O22" s="1" t="s">
        <v>249</v>
      </c>
      <c r="P22" s="1" t="s">
        <v>250</v>
      </c>
      <c r="Q22" s="1" t="s">
        <v>251</v>
      </c>
      <c r="R22" s="1" t="s">
        <v>387</v>
      </c>
      <c r="S22" s="1" t="s">
        <v>253</v>
      </c>
      <c r="T22" s="1" t="s">
        <v>254</v>
      </c>
      <c r="U22" s="1" t="s">
        <v>255</v>
      </c>
      <c r="V22" s="1" t="s">
        <v>279</v>
      </c>
    </row>
    <row r="23" s="1" customFormat="1" spans="1:22">
      <c r="A23" s="3">
        <v>999228412282725</v>
      </c>
      <c r="B23" s="1" t="s">
        <v>388</v>
      </c>
      <c r="C23" s="1" t="s">
        <v>389</v>
      </c>
      <c r="D23" s="1" t="s">
        <v>390</v>
      </c>
      <c r="E23" s="1" t="s">
        <v>391</v>
      </c>
      <c r="F23" s="1" t="s">
        <v>268</v>
      </c>
      <c r="G23" s="1" t="s">
        <v>244</v>
      </c>
      <c r="H23" s="1" t="s">
        <v>245</v>
      </c>
      <c r="I23" s="1" t="s">
        <v>392</v>
      </c>
      <c r="J23" s="1" t="s">
        <v>30</v>
      </c>
      <c r="K23" s="1" t="s">
        <v>393</v>
      </c>
      <c r="L23" s="1" t="s">
        <v>393</v>
      </c>
      <c r="M23" s="1" t="s">
        <v>248</v>
      </c>
      <c r="N23" s="1" t="s">
        <v>248</v>
      </c>
      <c r="O23" s="1" t="s">
        <v>249</v>
      </c>
      <c r="P23" s="1" t="s">
        <v>250</v>
      </c>
      <c r="Q23" s="1" t="s">
        <v>251</v>
      </c>
      <c r="R23" s="1" t="s">
        <v>394</v>
      </c>
      <c r="S23" s="1" t="s">
        <v>253</v>
      </c>
      <c r="T23" s="1" t="s">
        <v>254</v>
      </c>
      <c r="U23" s="1" t="s">
        <v>395</v>
      </c>
      <c r="V23" s="1" t="s">
        <v>256</v>
      </c>
    </row>
    <row r="24" s="1" customFormat="1" spans="1:22">
      <c r="A24" s="3">
        <v>999228412238236</v>
      </c>
      <c r="B24" s="1" t="s">
        <v>388</v>
      </c>
      <c r="C24" s="1" t="s">
        <v>396</v>
      </c>
      <c r="D24" s="1" t="s">
        <v>390</v>
      </c>
      <c r="E24" s="1" t="s">
        <v>397</v>
      </c>
      <c r="F24" s="1" t="s">
        <v>268</v>
      </c>
      <c r="G24" s="1" t="s">
        <v>244</v>
      </c>
      <c r="H24" s="1" t="s">
        <v>245</v>
      </c>
      <c r="I24" s="1" t="s">
        <v>392</v>
      </c>
      <c r="J24" s="1" t="s">
        <v>30</v>
      </c>
      <c r="K24" s="1" t="s">
        <v>393</v>
      </c>
      <c r="L24" s="1" t="s">
        <v>393</v>
      </c>
      <c r="M24" s="1" t="s">
        <v>248</v>
      </c>
      <c r="N24" s="1" t="s">
        <v>248</v>
      </c>
      <c r="O24" s="1" t="s">
        <v>249</v>
      </c>
      <c r="P24" s="1" t="s">
        <v>250</v>
      </c>
      <c r="Q24" s="1" t="s">
        <v>251</v>
      </c>
      <c r="R24" s="1" t="s">
        <v>398</v>
      </c>
      <c r="S24" s="1" t="s">
        <v>253</v>
      </c>
      <c r="T24" s="1" t="s">
        <v>254</v>
      </c>
      <c r="U24" s="1" t="s">
        <v>395</v>
      </c>
      <c r="V24" s="1" t="s">
        <v>256</v>
      </c>
    </row>
    <row r="25" s="1" customFormat="1" spans="1:22">
      <c r="A25" s="3">
        <v>999228272189707</v>
      </c>
      <c r="B25" s="1" t="s">
        <v>399</v>
      </c>
      <c r="C25" s="1" t="s">
        <v>400</v>
      </c>
      <c r="D25" s="1" t="s">
        <v>401</v>
      </c>
      <c r="E25" s="1" t="s">
        <v>402</v>
      </c>
      <c r="F25" s="1" t="s">
        <v>243</v>
      </c>
      <c r="G25" s="1" t="s">
        <v>244</v>
      </c>
      <c r="H25" s="1" t="s">
        <v>245</v>
      </c>
      <c r="I25" s="1" t="s">
        <v>403</v>
      </c>
      <c r="J25" s="1" t="s">
        <v>30</v>
      </c>
      <c r="K25" s="1" t="s">
        <v>404</v>
      </c>
      <c r="L25" s="1" t="s">
        <v>404</v>
      </c>
      <c r="M25" s="1" t="s">
        <v>248</v>
      </c>
      <c r="N25" s="1" t="s">
        <v>248</v>
      </c>
      <c r="O25" s="1" t="s">
        <v>249</v>
      </c>
      <c r="P25" s="1" t="s">
        <v>250</v>
      </c>
      <c r="Q25" s="1" t="s">
        <v>251</v>
      </c>
      <c r="R25" s="1" t="s">
        <v>405</v>
      </c>
      <c r="S25" s="1" t="s">
        <v>253</v>
      </c>
      <c r="T25" s="1" t="s">
        <v>254</v>
      </c>
      <c r="U25" s="1" t="s">
        <v>395</v>
      </c>
      <c r="V25" s="1" t="s">
        <v>406</v>
      </c>
    </row>
    <row r="26" s="1" customFormat="1" spans="1:22">
      <c r="A26" s="3">
        <v>999226714793980</v>
      </c>
      <c r="B26" s="1" t="s">
        <v>407</v>
      </c>
      <c r="C26" s="1" t="s">
        <v>408</v>
      </c>
      <c r="D26" s="1" t="s">
        <v>409</v>
      </c>
      <c r="E26" s="1" t="s">
        <v>410</v>
      </c>
      <c r="F26" s="1" t="s">
        <v>243</v>
      </c>
      <c r="G26" s="1" t="s">
        <v>244</v>
      </c>
      <c r="H26" s="1" t="s">
        <v>245</v>
      </c>
      <c r="I26" s="1" t="s">
        <v>411</v>
      </c>
      <c r="J26" s="1" t="s">
        <v>30</v>
      </c>
      <c r="K26" s="1" t="s">
        <v>412</v>
      </c>
      <c r="L26" s="1" t="s">
        <v>412</v>
      </c>
      <c r="M26" s="1" t="s">
        <v>248</v>
      </c>
      <c r="N26" s="1" t="s">
        <v>248</v>
      </c>
      <c r="O26" s="1" t="s">
        <v>249</v>
      </c>
      <c r="P26" s="1" t="s">
        <v>250</v>
      </c>
      <c r="Q26" s="1" t="s">
        <v>251</v>
      </c>
      <c r="R26" s="1" t="s">
        <v>413</v>
      </c>
      <c r="S26" s="1" t="s">
        <v>253</v>
      </c>
      <c r="T26" s="1" t="s">
        <v>254</v>
      </c>
      <c r="U26" s="1" t="s">
        <v>395</v>
      </c>
      <c r="V26" s="1" t="s">
        <v>414</v>
      </c>
    </row>
    <row r="27" s="1" customFormat="1" spans="1:22">
      <c r="A27" s="3">
        <v>999226274202037</v>
      </c>
      <c r="B27" s="1" t="s">
        <v>415</v>
      </c>
      <c r="C27" s="1" t="s">
        <v>416</v>
      </c>
      <c r="D27" s="1" t="s">
        <v>417</v>
      </c>
      <c r="E27" s="1" t="s">
        <v>418</v>
      </c>
      <c r="F27" s="1" t="s">
        <v>268</v>
      </c>
      <c r="G27" s="1" t="s">
        <v>244</v>
      </c>
      <c r="H27" s="1" t="s">
        <v>245</v>
      </c>
      <c r="I27" s="1" t="s">
        <v>419</v>
      </c>
      <c r="J27" s="1" t="s">
        <v>30</v>
      </c>
      <c r="K27" s="1" t="s">
        <v>420</v>
      </c>
      <c r="L27" s="1" t="s">
        <v>420</v>
      </c>
      <c r="M27" s="1" t="s">
        <v>248</v>
      </c>
      <c r="N27" s="1" t="s">
        <v>248</v>
      </c>
      <c r="O27" s="1" t="s">
        <v>249</v>
      </c>
      <c r="P27" s="1" t="s">
        <v>250</v>
      </c>
      <c r="Q27" s="1" t="s">
        <v>251</v>
      </c>
      <c r="R27" s="1" t="s">
        <v>421</v>
      </c>
      <c r="S27" s="1" t="s">
        <v>253</v>
      </c>
      <c r="T27" s="1" t="s">
        <v>254</v>
      </c>
      <c r="U27" s="1" t="s">
        <v>395</v>
      </c>
      <c r="V27" s="1" t="s">
        <v>422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2024-02-28T02:06:28Z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BEBB09583535495F8CDAAE2EAFC3BF8F_12</vt:lpwstr>
  </property>
</Properties>
</file>