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<sst xmlns="http://schemas.openxmlformats.org/spreadsheetml/2006/main" count="88" uniqueCount="78">
  <si>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</si>
  <si>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</si>
  <si>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</si>
  <si>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</si>
  <si>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</si>
  <si>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</si>
  <si>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</si>
  <si>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</si>
  <si>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</si>
  <si>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</si>
  <si>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</si>
  <si>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</si>
  <si>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</si>
  <si>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</si>
  <si>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</si>
  <si>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</si>
  <si>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</si>
  <si>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</si>
  <si>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</si>
  <si>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</si>
  <si>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</si>
  <si>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</si>
  <si>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</si>
  <si>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</si>
  <si>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</si>
  <si>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999228506714388	</t>
  </si>
  <si>
    <t>Ctrip</t>
  </si>
  <si>
    <t>正常</t>
  </si>
  <si>
    <t>[布宜诺斯艾利斯]欧洲725号酒店(725 Continental Hotel)(37242347)</t>
  </si>
  <si>
    <t>高级双人房&lt;2人入住&gt;&lt;早餐&gt;</t>
  </si>
  <si>
    <t>USD</t>
  </si>
  <si>
    <t>Tao/Yuming</t>
  </si>
  <si>
    <t>CA5326240228USD</t>
  </si>
  <si>
    <t>未提现</t>
  </si>
  <si>
    <t>携程开票</t>
  </si>
  <si>
    <t xml:space="preserve">4267871	</t>
  </si>
  <si>
    <t xml:space="preserve">26766079|123522831	</t>
  </si>
  <si>
    <t>，</t>
  </si>
  <si>
    <t>A240228101523481</t>
  </si>
  <si>
    <t>USD / HKD 当前参考汇率: 7.82643</t>
  </si>
  <si>
    <t>总计：72.18 USD/
564.91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</si>
  <si>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</si>
  <si>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</si>
  <si>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</si>
  <si>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</si>
  <si>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</si>
  <si>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</si>
  <si>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</si>
  <si>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</si>
  <si>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</si>
  <si>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</si>
  <si>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</si>
  <si>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</si>
  <si>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</si>
  <si>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</si>
  <si>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</si>
  <si>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</si>
  <si>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</si>
  <si>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</si>
  <si>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</si>
  <si>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2023-11-17</t>
  </si>
  <si>
    <t>4267871</t>
  </si>
  <si>
    <t>欧洲725号酒店</t>
  </si>
  <si>
    <t>Tao Yuming</t>
  </si>
  <si>
    <t>2024-02-24</t>
  </si>
  <si>
    <t>2024-02-25</t>
  </si>
  <si>
    <t>退房日周结</t>
  </si>
  <si>
    <t>524.11</t>
  </si>
  <si>
    <t>72.18</t>
  </si>
  <si>
    <t>0</t>
  </si>
  <si>
    <t>0.00</t>
  </si>
  <si>
    <t>携程盛景国际直连</t>
  </si>
  <si>
    <t>01.010677</t>
  </si>
  <si>
    <t>2023-11-17 04:14:28</t>
  </si>
  <si>
    <t>否</t>
  </si>
  <si>
    <t>汇智国际旅游发展有限公司</t>
  </si>
  <si>
    <t>直连</t>
  </si>
  <si>
    <t>阿根廷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</si>
</sst>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17</xdr:row>
      <xdr:rowOff>0</xdr:rowOff>
    </xdr:from>
    <xdr:to>
      <xdr:col>15</xdr:col>
      <xdr:colOff>114300</xdr:colOff>
      <xdr:row>47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914650"/>
          <a:ext cx="10887075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9" defaultRowHeight="13.5" outlineLevelRow="1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45346</v>
      </c>
      <c r="G2" s="6">
        <v>45347</v>
      </c>
      <c r="H2" s="4">
        <v>1</v>
      </c>
      <c r="I2" s="4">
        <v>1</v>
      </c>
      <c r="J2" s="4">
        <v>1</v>
      </c>
      <c r="K2" s="4" t="s">
        <v>30</v>
      </c>
      <c r="L2" s="4">
        <v>72.18</v>
      </c>
      <c r="M2" s="4">
        <v>72.18</v>
      </c>
      <c r="N2" s="4" t="s">
        <v>31</v>
      </c>
      <c r="O2" s="4" t="s">
        <v>32</v>
      </c>
      <c r="P2" s="4" t="s">
        <v>33</v>
      </c>
      <c r="Q2" s="4">
        <v>0</v>
      </c>
      <c r="R2" s="7">
        <v>45247</v>
      </c>
      <c r="S2" s="6">
        <v>45350</v>
      </c>
      <c r="T2" s="4" t="s">
        <v>34</v>
      </c>
      <c r="U2" s="4">
        <v>72.18</v>
      </c>
      <c r="V2" s="4">
        <v>0</v>
      </c>
      <c r="W2" s="4">
        <v>0</v>
      </c>
      <c r="X2" s="4" t="s">
        <v>35</v>
      </c>
      <c r="Y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G13" sqref="G13"/>
    </sheetView>
  </sheetViews>
  <sheetFormatPr defaultColWidth="9" defaultRowHeight="13.5"/>
  <cols>
    <col min="1" max="1" width="12.625" style="4"/>
    <col min="2" max="3" width="10.375" style="4"/>
    <col min="4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37</v>
      </c>
    </row>
    <row r="2" s="4" customFormat="1" spans="1:9">
      <c r="A2" s="5">
        <v>999228506714388</v>
      </c>
      <c r="B2" s="6">
        <v>45346</v>
      </c>
      <c r="C2" s="6">
        <v>45347</v>
      </c>
      <c r="D2" s="4">
        <v>72.18</v>
      </c>
      <c r="E2" s="4" t="str">
        <f>VLOOKUP(A2,HOP!A:L,12,0)</f>
        <v>72.18</v>
      </c>
      <c r="F2" s="4" t="str">
        <f>VLOOKUP(A2,HOP!A:C,3,0)</f>
        <v>4267871</v>
      </c>
      <c r="G2" s="4">
        <f>D2-E2</f>
        <v>0</v>
      </c>
      <c r="H2" s="4" t="str">
        <f>$H$1&amp;F2</f>
        <v>，4267871</v>
      </c>
      <c r="I2" s="4" t="str">
        <f>VLOOKUP(A2,HOP!A:U,21,0)</f>
        <v>直连</v>
      </c>
    </row>
    <row r="11" spans="1:1">
      <c r="A11" s="4" t="s">
        <v>38</v>
      </c>
    </row>
    <row r="12" spans="1:1">
      <c r="A12" s="4" t="s">
        <v>39</v>
      </c>
    </row>
    <row r="13" spans="1:1">
      <c r="A13" s="4" t="s">
        <v>40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41</v>
      </c>
      <c r="B1" s="2" t="s">
        <v>42</v>
      </c>
      <c r="C1" s="2" t="s">
        <v>43</v>
      </c>
      <c r="D1" s="2" t="s">
        <v>44</v>
      </c>
      <c r="E1" s="2" t="s">
        <v>13</v>
      </c>
      <c r="F1" s="2" t="s">
        <v>5</v>
      </c>
      <c r="G1" s="2" t="s">
        <v>6</v>
      </c>
      <c r="H1" s="2" t="s">
        <v>45</v>
      </c>
      <c r="I1" s="2" t="s">
        <v>46</v>
      </c>
      <c r="J1" s="2" t="s">
        <v>47</v>
      </c>
      <c r="K1" s="2" t="s">
        <v>48</v>
      </c>
      <c r="L1" s="2" t="s">
        <v>49</v>
      </c>
      <c r="M1" s="2" t="s">
        <v>50</v>
      </c>
      <c r="N1" s="2" t="s">
        <v>51</v>
      </c>
      <c r="O1" s="2" t="s">
        <v>52</v>
      </c>
      <c r="P1" s="2" t="s">
        <v>53</v>
      </c>
      <c r="Q1" s="2" t="s">
        <v>54</v>
      </c>
      <c r="R1" s="2" t="s">
        <v>55</v>
      </c>
      <c r="S1" s="2" t="s">
        <v>56</v>
      </c>
      <c r="T1" s="2" t="s">
        <v>57</v>
      </c>
      <c r="U1" s="2" t="s">
        <v>58</v>
      </c>
      <c r="V1" s="2" t="s">
        <v>59</v>
      </c>
    </row>
    <row r="2" s="1" customFormat="1" spans="1:22">
      <c r="A2" s="3">
        <v>999228506714388</v>
      </c>
      <c r="B2" s="1" t="s">
        <v>60</v>
      </c>
      <c r="C2" s="1" t="s">
        <v>61</v>
      </c>
      <c r="D2" s="1" t="s">
        <v>62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67</v>
      </c>
      <c r="J2" s="1" t="s">
        <v>30</v>
      </c>
      <c r="K2" s="1" t="s">
        <v>68</v>
      </c>
      <c r="L2" s="1" t="s">
        <v>68</v>
      </c>
      <c r="M2" s="1" t="s">
        <v>69</v>
      </c>
      <c r="N2" s="1" t="s">
        <v>69</v>
      </c>
      <c r="O2" s="1" t="s">
        <v>70</v>
      </c>
      <c r="P2" s="1" t="s">
        <v>71</v>
      </c>
      <c r="Q2" s="1" t="s">
        <v>72</v>
      </c>
      <c r="R2" s="1" t="s">
        <v>73</v>
      </c>
      <c r="S2" s="1" t="s">
        <v>74</v>
      </c>
      <c r="T2" s="1" t="s">
        <v>75</v>
      </c>
      <c r="U2" s="1" t="s">
        <v>76</v>
      </c>
      <c r="V2" s="1" t="s">
        <v>77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2024-02-28T02:17:09Z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C4F03BBD8FC84F67A3F18E1CBE42E201_12</vt:lpwstr>
  </property>
</Properties>
</file>