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<sst xmlns="http://schemas.openxmlformats.org/spreadsheetml/2006/main" count="935" uniqueCount="330">
  <si>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</si>
  <si>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</si>
  <si>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</si>
  <si>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</si>
  <si>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</si>
  <si>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</si>
  <si>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</si>
  <si>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</si>
  <si>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</si>
  <si>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</si>
  <si>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</si>
  <si>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</si>
  <si>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</si>
  <si>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</si>
  <si>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</si>
  <si>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</si>
  <si>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</si>
  <si>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</si>
  <si>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</si>
  <si>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</si>
  <si>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</si>
  <si>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</si>
  <si>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</si>
  <si>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</si>
  <si>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</si>
  <si>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999229429267230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</si>
  <si>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</si>
  <si>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</si>
  <si>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</si>
  <si>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</si>
  <si>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</si>
  <si>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ZHANG/TIANYU,JI/SHUYAN</t>
  </si>
  <si>
    <t>CA363240302CNY</t>
  </si>
  <si>
    <t>未提现</t>
  </si>
  <si>
    <t>携程开票</t>
  </si>
  <si>
    <t xml:space="preserve">4493606	</t>
  </si>
  <si>
    <t xml:space="preserve">241097	</t>
  </si>
  <si>
    <t xml:space="preserve">999229531750217	</t>
  </si>
  <si>
    <t>[香港]香港九龙海湾酒店(Kowloon Harbourfront Hotel)(25665271)</t>
  </si>
  <si>
    <t>双卧室城景套房(至少提前7天预订)(至少连住2晚及以上)&lt;三人入住&gt;&lt;内宾&gt;&lt;无早&gt;</t>
  </si>
  <si>
    <t>lu/yang,wang/yici,lu/yuanyuan</t>
  </si>
  <si>
    <t xml:space="preserve">4556414	</t>
  </si>
  <si>
    <t xml:space="preserve">499260	</t>
  </si>
  <si>
    <t xml:space="preserve">999229590801041	</t>
  </si>
  <si>
    <t>YU/ZHIYONG,LIU/JIE,YU/TIANYU</t>
  </si>
  <si>
    <t xml:space="preserve">4575448	</t>
  </si>
  <si>
    <t xml:space="preserve">499930	</t>
  </si>
  <si>
    <t xml:space="preserve">999229902190749	</t>
  </si>
  <si>
    <t>[香港]香港九龙酒店(The Kowloon Hotel)(9826444)</t>
  </si>
  <si>
    <t>豪华房(至少提前5天预订)(至少连住2晚及以上)&lt;双人入住&gt;&lt;内宾&gt;&lt;无早&gt;</t>
  </si>
  <si>
    <t>YIN/LIANGWEN,zhou/xinni</t>
  </si>
  <si>
    <t xml:space="preserve">4634957	</t>
  </si>
  <si>
    <t xml:space="preserve">	</t>
  </si>
  <si>
    <t xml:space="preserve">999229944196708	</t>
  </si>
  <si>
    <t>[梅州]梅州昌盛豪生大酒店(45834822)</t>
  </si>
  <si>
    <t>柚见好——非遗双床房&lt;超值特惠&gt;&lt;双人入住&gt;&lt;双早&gt;</t>
  </si>
  <si>
    <t>谢生</t>
  </si>
  <si>
    <t xml:space="preserve">999230275717923	</t>
  </si>
  <si>
    <t>裴仙娥,周璟,李洋</t>
  </si>
  <si>
    <t xml:space="preserve">999230310803937	</t>
  </si>
  <si>
    <t>方玉仪</t>
  </si>
  <si>
    <t xml:space="preserve">999230376208950	</t>
  </si>
  <si>
    <t>柚见好——非遗双床房&lt;限量特惠&gt;&lt;单早&gt;</t>
  </si>
  <si>
    <t>王锐彬,王浩</t>
  </si>
  <si>
    <t xml:space="preserve">999230377165052	</t>
  </si>
  <si>
    <t>柯陈晨</t>
  </si>
  <si>
    <t xml:space="preserve">629015	</t>
  </si>
  <si>
    <t xml:space="preserve">999230392139626	</t>
  </si>
  <si>
    <t>柚见客家——非遗套房&lt;超值特惠&gt;&lt;双人入住&gt;&lt;双早&gt;</t>
  </si>
  <si>
    <t>冯家强</t>
  </si>
  <si>
    <t xml:space="preserve">999230396167930	</t>
  </si>
  <si>
    <t>柚见汝——非遗大床房&lt;双人入住&gt;&lt;限量特惠&gt;&lt;单早&gt;</t>
  </si>
  <si>
    <t>伍尚明</t>
  </si>
  <si>
    <t xml:space="preserve">999230396214627	</t>
  </si>
  <si>
    <t xml:space="preserve">999229457085751	</t>
  </si>
  <si>
    <t>MENG/YINGYING</t>
  </si>
  <si>
    <t>CA363240303CNY</t>
  </si>
  <si>
    <t xml:space="preserve">4531024	</t>
  </si>
  <si>
    <t xml:space="preserve">498643	</t>
  </si>
  <si>
    <t xml:space="preserve">999229458277187	</t>
  </si>
  <si>
    <t>高级房（双人床）(至少提前5天预订)(至少连住2晚及以上)&lt;双人入住&gt;&lt;内宾&gt;&lt;无早&gt;</t>
  </si>
  <si>
    <t>LI/YUJI,LIU/ZIYING,BAI/XUEHUA</t>
  </si>
  <si>
    <t xml:space="preserve">4532517	</t>
  </si>
  <si>
    <t xml:space="preserve">13116824	</t>
  </si>
  <si>
    <t xml:space="preserve">999229807580081	</t>
  </si>
  <si>
    <t>CHEN/XINRONG,SUN/CHENGYUAN</t>
  </si>
  <si>
    <t xml:space="preserve">4614169	</t>
  </si>
  <si>
    <t xml:space="preserve">999229819351815	</t>
  </si>
  <si>
    <t>CHEN/BIN</t>
  </si>
  <si>
    <t xml:space="preserve">4618947	</t>
  </si>
  <si>
    <t xml:space="preserve">999229886027629	</t>
  </si>
  <si>
    <t>ZHOU/XIAOYUN</t>
  </si>
  <si>
    <t xml:space="preserve">4629191	</t>
  </si>
  <si>
    <t xml:space="preserve">9146563	</t>
  </si>
  <si>
    <t xml:space="preserve">999229902708383	</t>
  </si>
  <si>
    <t>SU/XIAOLAN,WU/YOU,WU/SHAOHUA,SU/YE</t>
  </si>
  <si>
    <t xml:space="preserve">4635221	</t>
  </si>
  <si>
    <t xml:space="preserve">999229913992263	</t>
  </si>
  <si>
    <t>WU/SHIYI</t>
  </si>
  <si>
    <t xml:space="preserve">4639563	</t>
  </si>
  <si>
    <t xml:space="preserve">265187	</t>
  </si>
  <si>
    <t xml:space="preserve">999229998378240	</t>
  </si>
  <si>
    <t>[香港]香港都会海逸酒店(Harbour Plaza Metropolis)(5347164)</t>
  </si>
  <si>
    <t>高级房(至少提前7天预订)(至少连住2晚及以上)&lt;双人入住&gt;&lt;内宾&gt;&lt;无早&gt;</t>
  </si>
  <si>
    <t>Mr Bill/Zhu,Zhu/Genhai</t>
  </si>
  <si>
    <t xml:space="preserve">4653962	</t>
  </si>
  <si>
    <t xml:space="preserve">6403568,6403569	</t>
  </si>
  <si>
    <t xml:space="preserve">999230005201313	</t>
  </si>
  <si>
    <t>WANG/RUIHAN</t>
  </si>
  <si>
    <t xml:space="preserve">4656519	</t>
  </si>
  <si>
    <t xml:space="preserve">6403570	</t>
  </si>
  <si>
    <t xml:space="preserve">30012429260	</t>
  </si>
  <si>
    <t>XIAN/JIAXIN</t>
  </si>
  <si>
    <t xml:space="preserve">4658689	</t>
  </si>
  <si>
    <t xml:space="preserve">6403572	</t>
  </si>
  <si>
    <t xml:space="preserve">999230123531109	</t>
  </si>
  <si>
    <t>黄妙惠</t>
  </si>
  <si>
    <t>取消</t>
  </si>
  <si>
    <t xml:space="preserve">999230391573218	</t>
  </si>
  <si>
    <t>柚见汝——非遗大床房&lt;超值特惠&gt;&lt;双人入住&gt;&lt;双早&gt;</t>
  </si>
  <si>
    <t>方舜滨</t>
  </si>
  <si>
    <t xml:space="preserve">999230395968091	</t>
  </si>
  <si>
    <t>谢家的</t>
  </si>
  <si>
    <t xml:space="preserve">999230397252607	</t>
  </si>
  <si>
    <t xml:space="preserve">628983	</t>
  </si>
  <si>
    <t xml:space="preserve">999230400024685	</t>
  </si>
  <si>
    <t>叶光宇</t>
  </si>
  <si>
    <t xml:space="preserve">999230400664423	</t>
  </si>
  <si>
    <t>黄锦刚,吴磊</t>
  </si>
  <si>
    <t xml:space="preserve">999230407582164	</t>
  </si>
  <si>
    <t>洪灵锋</t>
  </si>
  <si>
    <t xml:space="preserve">999230409861011	</t>
  </si>
  <si>
    <t>路婷婷</t>
  </si>
  <si>
    <t xml:space="preserve">999230412558181	</t>
  </si>
  <si>
    <t>沈超</t>
  </si>
  <si>
    <t xml:space="preserve">629648	</t>
  </si>
  <si>
    <t xml:space="preserve">999229468130368	</t>
  </si>
  <si>
    <t>CHEN/LIXIN,HU/BING</t>
  </si>
  <si>
    <t>CA363240304CNY</t>
  </si>
  <si>
    <t xml:space="preserve">4544867	</t>
  </si>
  <si>
    <t xml:space="preserve">13116822	</t>
  </si>
  <si>
    <t xml:space="preserve">999229688970898	</t>
  </si>
  <si>
    <t>朱俊艺</t>
  </si>
  <si>
    <t xml:space="preserve">624338	</t>
  </si>
  <si>
    <t xml:space="preserve">999229733014651	</t>
  </si>
  <si>
    <t>YUAN/HUI,ZHOU/ZIYU,ZHOU/WEIGUANG,ZHOU/ZIAO</t>
  </si>
  <si>
    <t xml:space="preserve">4597259	</t>
  </si>
  <si>
    <t xml:space="preserve">13116821	</t>
  </si>
  <si>
    <t xml:space="preserve">999229898505887	</t>
  </si>
  <si>
    <t>shen/yiming</t>
  </si>
  <si>
    <t xml:space="preserve">4633774	</t>
  </si>
  <si>
    <t xml:space="preserve">13116819	</t>
  </si>
  <si>
    <t xml:space="preserve">999230418419088	</t>
  </si>
  <si>
    <t>李跃春,王海</t>
  </si>
  <si>
    <t xml:space="preserve">999230419654937	</t>
  </si>
  <si>
    <t>朱跃森</t>
  </si>
  <si>
    <t xml:space="preserve">629716	</t>
  </si>
  <si>
    <t xml:space="preserve">999230422909692	</t>
  </si>
  <si>
    <t>汪云兴</t>
  </si>
  <si>
    <t xml:space="preserve">999230428080635	</t>
  </si>
  <si>
    <t>安妮娜</t>
  </si>
  <si>
    <t xml:space="preserve">629799	</t>
  </si>
  <si>
    <t>，</t>
  </si>
  <si>
    <t>999229944196708</t>
  </si>
  <si>
    <t>202401262225190076</t>
  </si>
  <si>
    <t>999230275717923</t>
  </si>
  <si>
    <t>202402121120000071</t>
  </si>
  <si>
    <t>999230310803937</t>
  </si>
  <si>
    <t>202402132044550071</t>
  </si>
  <si>
    <t>999230376208950</t>
  </si>
  <si>
    <t>202402150833520068</t>
  </si>
  <si>
    <t>999230377165052</t>
  </si>
  <si>
    <t>202402150858340076</t>
  </si>
  <si>
    <t>999230392139626</t>
  </si>
  <si>
    <t>202402151623110079</t>
  </si>
  <si>
    <t>999230396167930</t>
  </si>
  <si>
    <t>202402152055440079</t>
  </si>
  <si>
    <t>999230396214627</t>
  </si>
  <si>
    <t>202402152059140020</t>
  </si>
  <si>
    <t>999230391573218</t>
  </si>
  <si>
    <t>202402151551350025</t>
  </si>
  <si>
    <t>999230395968091</t>
  </si>
  <si>
    <t>202402152031320079</t>
  </si>
  <si>
    <t>999230397252607</t>
  </si>
  <si>
    <t>202402152217290020</t>
  </si>
  <si>
    <t>999230400024685</t>
  </si>
  <si>
    <t>202402152343580079</t>
  </si>
  <si>
    <t>999230400664423</t>
  </si>
  <si>
    <t>202402160824150068</t>
  </si>
  <si>
    <t>999230407582164</t>
  </si>
  <si>
    <t>202402161600010068</t>
  </si>
  <si>
    <t>999230409861011</t>
  </si>
  <si>
    <t>202402161951090079</t>
  </si>
  <si>
    <t>999230412558181</t>
  </si>
  <si>
    <t>202402162124330021</t>
  </si>
  <si>
    <t>999229688970898</t>
  </si>
  <si>
    <t>202401131926450069</t>
  </si>
  <si>
    <t>999230418419088</t>
  </si>
  <si>
    <t>202402171059080071</t>
  </si>
  <si>
    <t>999230419654937</t>
  </si>
  <si>
    <t>202402171253490077</t>
  </si>
  <si>
    <t>999230422909692</t>
  </si>
  <si>
    <t>202402171851120068</t>
  </si>
  <si>
    <t>999230428080635</t>
  </si>
  <si>
    <t>202402172302180021</t>
  </si>
  <si>
    <t>A240304092457481</t>
  </si>
  <si>
    <t>房集：i240304092420 14987.6元</t>
  </si>
  <si>
    <t>CNY / HKD 当前参考汇率: 1.086059342</t>
  </si>
  <si>
    <t>总计：86337.6 CNY/
93767.76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</si>
  <si>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</si>
  <si>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</si>
  <si>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</si>
  <si>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</si>
  <si>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</si>
  <si>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</si>
  <si>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</si>
  <si>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</si>
  <si>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</si>
  <si>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</si>
  <si>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</si>
  <si>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</si>
  <si>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</si>
  <si>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</si>
  <si>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</si>
  <si>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</si>
  <si>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</si>
  <si>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</si>
  <si>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</si>
  <si>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2024-01-29</t>
  </si>
  <si>
    <t>4658689</t>
  </si>
  <si>
    <t>香港都会海逸酒店</t>
  </si>
  <si>
    <t>XIAN JIAXIN</t>
  </si>
  <si>
    <t>2024-02-15</t>
  </si>
  <si>
    <t>2024-02-17</t>
  </si>
  <si>
    <t>退房日周结</t>
  </si>
  <si>
    <t>1818.00</t>
  </si>
  <si>
    <t>RMB</t>
  </si>
  <si>
    <t>0</t>
  </si>
  <si>
    <t>0.00</t>
  </si>
  <si>
    <t>携程国内直连(DD)</t>
  </si>
  <si>
    <t>01.011249</t>
  </si>
  <si>
    <t>2024-01-29 10:49:18</t>
  </si>
  <si>
    <t>否</t>
  </si>
  <si>
    <t>汇智国际旅游发展有限公司</t>
  </si>
  <si>
    <t>直连</t>
  </si>
  <si>
    <t>中国</t>
  </si>
  <si>
    <t>2024-01-28</t>
  </si>
  <si>
    <t>4656519</t>
  </si>
  <si>
    <t>WANG RUIHAN</t>
  </si>
  <si>
    <t>2024-01-29 10:46:40</t>
  </si>
  <si>
    <t>2024-01-27</t>
  </si>
  <si>
    <t>4653962</t>
  </si>
  <si>
    <t>zhu junfeng,Zhu Genhai</t>
  </si>
  <si>
    <t>3636.00</t>
  </si>
  <si>
    <t>2024-01-29 10:44:51</t>
  </si>
  <si>
    <t>2024-01-24</t>
  </si>
  <si>
    <t>4639563</t>
  </si>
  <si>
    <t>历山酒店</t>
  </si>
  <si>
    <t>WU SHIYI</t>
  </si>
  <si>
    <t>1606.00</t>
  </si>
  <si>
    <t>2024-02-13 16:25:26</t>
  </si>
  <si>
    <t>2024-01-23</t>
  </si>
  <si>
    <t>4635221</t>
  </si>
  <si>
    <t>香港九龙酒店</t>
  </si>
  <si>
    <t>SU XIAOLAN,WU YOU,WU SHAOHUA,SU YE</t>
  </si>
  <si>
    <t>2024-02-14</t>
  </si>
  <si>
    <t>8828.00</t>
  </si>
  <si>
    <t>2024-01-23 16:44:19</t>
  </si>
  <si>
    <t>4634957</t>
  </si>
  <si>
    <t>YIN LIANGWEN,zhou xinni</t>
  </si>
  <si>
    <t>2024-02-12</t>
  </si>
  <si>
    <t>2024-02-16</t>
  </si>
  <si>
    <t>7413.00</t>
  </si>
  <si>
    <t>2024-01-23 16:58:29</t>
  </si>
  <si>
    <t>4633774</t>
  </si>
  <si>
    <t>shen yiming</t>
  </si>
  <si>
    <t>2024-02-18</t>
  </si>
  <si>
    <t>3314.00</t>
  </si>
  <si>
    <t>2024-01-23 17:24:02</t>
  </si>
  <si>
    <t>2024-01-22</t>
  </si>
  <si>
    <t>4629191</t>
  </si>
  <si>
    <t>ZHOU XIAOYUN</t>
  </si>
  <si>
    <t>2024-02-13</t>
  </si>
  <si>
    <t>6252.00</t>
  </si>
  <si>
    <t>2024-01-22 15:59:40</t>
  </si>
  <si>
    <t>2024-01-19</t>
  </si>
  <si>
    <t>4618947</t>
  </si>
  <si>
    <t>CHEN BIN</t>
  </si>
  <si>
    <t>4041.00</t>
  </si>
  <si>
    <t>2024-01-22 17:28:05</t>
  </si>
  <si>
    <t>2024-01-18</t>
  </si>
  <si>
    <t>4614169</t>
  </si>
  <si>
    <t>CHEN XINRONG,SUN CHENGYUAN</t>
  </si>
  <si>
    <t>2024-01-22 17:27:06</t>
  </si>
  <si>
    <t>2024-01-15</t>
  </si>
  <si>
    <t>4597259</t>
  </si>
  <si>
    <t>YUAN HUI,ZHOU ZIYU,ZHOU WEIGUANG,ZHOU ZIAO</t>
  </si>
  <si>
    <t>6486.00</t>
  </si>
  <si>
    <t>2024-01-23 17:25:08</t>
  </si>
  <si>
    <t>2024-01-10</t>
  </si>
  <si>
    <t>4575448</t>
  </si>
  <si>
    <t>香港九龙海湾酒店</t>
  </si>
  <si>
    <t>YU ZHIYONG,LIU JIE,YU TIANYU</t>
  </si>
  <si>
    <t>2909.00</t>
  </si>
  <si>
    <t>2024-01-11 16:13:48</t>
  </si>
  <si>
    <t>2024-01-06</t>
  </si>
  <si>
    <t>4556414</t>
  </si>
  <si>
    <t>lu yang,wang yici,lu yuanyuan</t>
  </si>
  <si>
    <t>2803.00</t>
  </si>
  <si>
    <t>2024-01-11 13:48:50</t>
  </si>
  <si>
    <t>2024-01-04</t>
  </si>
  <si>
    <t>4544867</t>
  </si>
  <si>
    <t>CHEN LIXIN,HU BING</t>
  </si>
  <si>
    <t>3213.00</t>
  </si>
  <si>
    <t>2024-01-23 17:26:47</t>
  </si>
  <si>
    <t>2024-01-02</t>
  </si>
  <si>
    <t>4532517</t>
  </si>
  <si>
    <t>LI YUJI,LIU ZIYING,BAI XUEHUA</t>
  </si>
  <si>
    <t>6786.00</t>
  </si>
  <si>
    <t>2024-01-23 17:27:42</t>
  </si>
  <si>
    <t>2024-01-01</t>
  </si>
  <si>
    <t>4531024</t>
  </si>
  <si>
    <t>MENG YINGYING</t>
  </si>
  <si>
    <t>2402.00</t>
  </si>
  <si>
    <t>2024-01-08 12:05:57</t>
  </si>
  <si>
    <t>2023-12-25</t>
  </si>
  <si>
    <t>4493606</t>
  </si>
  <si>
    <t>ZHANG TIANYU,JI SHUYAN</t>
  </si>
  <si>
    <t>3984.00</t>
  </si>
  <si>
    <t>2023-12-26 14:43:14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</si>
</sst>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15</xdr:col>
      <xdr:colOff>361950</xdr:colOff>
      <xdr:row>89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116330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opLeftCell="A4" workbookViewId="0">
      <selection activeCell="A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45334</v>
      </c>
      <c r="G2" s="6">
        <v>45338</v>
      </c>
      <c r="H2" s="4">
        <v>1</v>
      </c>
      <c r="I2" s="4">
        <v>4</v>
      </c>
      <c r="J2" s="4">
        <v>4</v>
      </c>
      <c r="K2" s="4" t="s">
        <v>30</v>
      </c>
      <c r="L2" s="4">
        <v>3984</v>
      </c>
      <c r="M2" s="4">
        <v>3984</v>
      </c>
      <c r="N2" s="4" t="s">
        <v>31</v>
      </c>
      <c r="O2" s="4" t="s">
        <v>32</v>
      </c>
      <c r="P2" s="4" t="s">
        <v>33</v>
      </c>
      <c r="Q2" s="4">
        <v>0</v>
      </c>
      <c r="R2" s="7">
        <v>45285.0000115741</v>
      </c>
      <c r="S2" s="6">
        <v>45353</v>
      </c>
      <c r="T2" s="4" t="s">
        <v>34</v>
      </c>
      <c r="U2" s="4">
        <v>3984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45336</v>
      </c>
      <c r="G3" s="6">
        <v>45338</v>
      </c>
      <c r="H3" s="4">
        <v>1</v>
      </c>
      <c r="I3" s="4">
        <v>2</v>
      </c>
      <c r="J3" s="4">
        <v>2</v>
      </c>
      <c r="K3" s="4" t="s">
        <v>30</v>
      </c>
      <c r="L3" s="4">
        <v>2803</v>
      </c>
      <c r="M3" s="4">
        <v>2803</v>
      </c>
      <c r="N3" s="4" t="s">
        <v>40</v>
      </c>
      <c r="O3" s="4" t="s">
        <v>32</v>
      </c>
      <c r="P3" s="4" t="s">
        <v>33</v>
      </c>
      <c r="Q3" s="4">
        <v>0</v>
      </c>
      <c r="R3" s="7">
        <v>45297.0000115741</v>
      </c>
      <c r="S3" s="6">
        <v>45353</v>
      </c>
      <c r="T3" s="4" t="s">
        <v>34</v>
      </c>
      <c r="U3" s="4">
        <v>2803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45336</v>
      </c>
      <c r="G4" s="6">
        <v>45338</v>
      </c>
      <c r="H4" s="4">
        <v>1</v>
      </c>
      <c r="I4" s="4">
        <v>2</v>
      </c>
      <c r="J4" s="4">
        <v>2</v>
      </c>
      <c r="K4" s="4" t="s">
        <v>30</v>
      </c>
      <c r="L4" s="4">
        <v>2909</v>
      </c>
      <c r="M4" s="4">
        <v>2909</v>
      </c>
      <c r="N4" s="4" t="s">
        <v>44</v>
      </c>
      <c r="O4" s="4" t="s">
        <v>32</v>
      </c>
      <c r="P4" s="4" t="s">
        <v>33</v>
      </c>
      <c r="Q4" s="4">
        <v>0</v>
      </c>
      <c r="R4" s="7">
        <v>45301.0000115741</v>
      </c>
      <c r="S4" s="6">
        <v>45353</v>
      </c>
      <c r="T4" s="4" t="s">
        <v>34</v>
      </c>
      <c r="U4" s="4">
        <v>2909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45334</v>
      </c>
      <c r="G5" s="6">
        <v>45338</v>
      </c>
      <c r="H5" s="4">
        <v>1</v>
      </c>
      <c r="I5" s="4">
        <v>4</v>
      </c>
      <c r="J5" s="4">
        <v>4</v>
      </c>
      <c r="K5" s="4" t="s">
        <v>30</v>
      </c>
      <c r="L5" s="4">
        <v>7413</v>
      </c>
      <c r="M5" s="4">
        <v>7413</v>
      </c>
      <c r="N5" s="4" t="s">
        <v>50</v>
      </c>
      <c r="O5" s="4" t="s">
        <v>32</v>
      </c>
      <c r="P5" s="4" t="s">
        <v>33</v>
      </c>
      <c r="Q5" s="4">
        <v>0</v>
      </c>
      <c r="R5" s="7">
        <v>45314</v>
      </c>
      <c r="S5" s="6">
        <v>45353</v>
      </c>
      <c r="T5" s="4" t="s">
        <v>34</v>
      </c>
      <c r="U5" s="4">
        <v>7413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45335</v>
      </c>
      <c r="G6" s="6">
        <v>45338</v>
      </c>
      <c r="H6" s="4">
        <v>1</v>
      </c>
      <c r="I6" s="4">
        <v>3</v>
      </c>
      <c r="J6" s="4">
        <v>3</v>
      </c>
      <c r="K6" s="4" t="s">
        <v>30</v>
      </c>
      <c r="L6" s="4">
        <v>1743</v>
      </c>
      <c r="M6" s="4">
        <v>1743</v>
      </c>
      <c r="N6" s="4" t="s">
        <v>56</v>
      </c>
      <c r="O6" s="4" t="s">
        <v>32</v>
      </c>
      <c r="P6" s="4" t="s">
        <v>33</v>
      </c>
      <c r="Q6" s="4">
        <v>0</v>
      </c>
      <c r="R6" s="7">
        <v>45317</v>
      </c>
      <c r="S6" s="6">
        <v>45353</v>
      </c>
      <c r="T6" s="4" t="s">
        <v>34</v>
      </c>
      <c r="U6" s="4">
        <v>1743</v>
      </c>
      <c r="V6" s="4">
        <v>0</v>
      </c>
      <c r="W6" s="4">
        <v>0</v>
      </c>
      <c r="X6" s="4" t="s">
        <v>52</v>
      </c>
      <c r="Y6" s="4" t="s">
        <v>52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45337</v>
      </c>
      <c r="G7" s="6">
        <v>45338</v>
      </c>
      <c r="H7" s="4">
        <v>3</v>
      </c>
      <c r="I7" s="4">
        <v>1</v>
      </c>
      <c r="J7" s="4">
        <v>3</v>
      </c>
      <c r="K7" s="4" t="s">
        <v>30</v>
      </c>
      <c r="L7" s="4">
        <v>1617</v>
      </c>
      <c r="M7" s="4">
        <v>1617</v>
      </c>
      <c r="N7" s="4" t="s">
        <v>58</v>
      </c>
      <c r="O7" s="4" t="s">
        <v>32</v>
      </c>
      <c r="P7" s="4" t="s">
        <v>33</v>
      </c>
      <c r="Q7" s="4">
        <v>0</v>
      </c>
      <c r="R7" s="7">
        <v>45334</v>
      </c>
      <c r="S7" s="6">
        <v>45353</v>
      </c>
      <c r="T7" s="4" t="s">
        <v>34</v>
      </c>
      <c r="U7" s="4">
        <v>1617</v>
      </c>
      <c r="V7" s="4">
        <v>0</v>
      </c>
      <c r="W7" s="4">
        <v>0</v>
      </c>
      <c r="X7" s="4" t="s">
        <v>52</v>
      </c>
      <c r="Y7" s="4" t="s">
        <v>52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45337</v>
      </c>
      <c r="G8" s="6">
        <v>45338</v>
      </c>
      <c r="H8" s="4">
        <v>1</v>
      </c>
      <c r="I8" s="4">
        <v>1</v>
      </c>
      <c r="J8" s="4">
        <v>1</v>
      </c>
      <c r="K8" s="4" t="s">
        <v>30</v>
      </c>
      <c r="L8" s="4">
        <v>581</v>
      </c>
      <c r="M8" s="4">
        <v>581</v>
      </c>
      <c r="N8" s="4" t="s">
        <v>60</v>
      </c>
      <c r="O8" s="4" t="s">
        <v>32</v>
      </c>
      <c r="P8" s="4" t="s">
        <v>33</v>
      </c>
      <c r="Q8" s="4">
        <v>0</v>
      </c>
      <c r="R8" s="7">
        <v>45335.0000115741</v>
      </c>
      <c r="S8" s="6">
        <v>45353</v>
      </c>
      <c r="T8" s="4" t="s">
        <v>34</v>
      </c>
      <c r="U8" s="4">
        <v>581</v>
      </c>
      <c r="V8" s="4">
        <v>0</v>
      </c>
      <c r="W8" s="4">
        <v>0</v>
      </c>
      <c r="X8" s="4" t="s">
        <v>52</v>
      </c>
      <c r="Y8" s="4" t="s">
        <v>52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54</v>
      </c>
      <c r="E9" s="4" t="s">
        <v>62</v>
      </c>
      <c r="F9" s="6">
        <v>45337</v>
      </c>
      <c r="G9" s="6">
        <v>45338</v>
      </c>
      <c r="H9" s="4">
        <v>2</v>
      </c>
      <c r="I9" s="4">
        <v>1</v>
      </c>
      <c r="J9" s="4">
        <v>2</v>
      </c>
      <c r="K9" s="4" t="s">
        <v>30</v>
      </c>
      <c r="L9" s="4">
        <v>1108.8</v>
      </c>
      <c r="M9" s="4">
        <v>1108.8</v>
      </c>
      <c r="N9" s="4" t="s">
        <v>63</v>
      </c>
      <c r="O9" s="4" t="s">
        <v>32</v>
      </c>
      <c r="P9" s="4" t="s">
        <v>33</v>
      </c>
      <c r="Q9" s="4">
        <v>0</v>
      </c>
      <c r="R9" s="7">
        <v>45337</v>
      </c>
      <c r="S9" s="6">
        <v>45353</v>
      </c>
      <c r="T9" s="4" t="s">
        <v>34</v>
      </c>
      <c r="U9" s="4">
        <v>1108.8</v>
      </c>
      <c r="V9" s="4">
        <v>0</v>
      </c>
      <c r="W9" s="4">
        <v>0</v>
      </c>
      <c r="X9" s="4" t="s">
        <v>52</v>
      </c>
      <c r="Y9" s="4" t="s">
        <v>52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54</v>
      </c>
      <c r="E10" s="4" t="s">
        <v>62</v>
      </c>
      <c r="F10" s="6">
        <v>45337</v>
      </c>
      <c r="G10" s="6">
        <v>45338</v>
      </c>
      <c r="H10" s="4">
        <v>1</v>
      </c>
      <c r="I10" s="4">
        <v>1</v>
      </c>
      <c r="J10" s="4">
        <v>1</v>
      </c>
      <c r="K10" s="4" t="s">
        <v>30</v>
      </c>
      <c r="L10" s="4">
        <v>554.4</v>
      </c>
      <c r="M10" s="4">
        <v>554.4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45337.0000115741</v>
      </c>
      <c r="S10" s="6">
        <v>45353</v>
      </c>
      <c r="T10" s="4" t="s">
        <v>34</v>
      </c>
      <c r="U10" s="4">
        <v>554.4</v>
      </c>
      <c r="V10" s="4">
        <v>0</v>
      </c>
      <c r="W10" s="4">
        <v>0</v>
      </c>
      <c r="X10" s="4" t="s">
        <v>52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54</v>
      </c>
      <c r="E11" s="4" t="s">
        <v>68</v>
      </c>
      <c r="F11" s="6">
        <v>45337</v>
      </c>
      <c r="G11" s="6">
        <v>45338</v>
      </c>
      <c r="H11" s="4">
        <v>1</v>
      </c>
      <c r="I11" s="4">
        <v>1</v>
      </c>
      <c r="J11" s="4">
        <v>1</v>
      </c>
      <c r="K11" s="4" t="s">
        <v>30</v>
      </c>
      <c r="L11" s="4">
        <v>819</v>
      </c>
      <c r="M11" s="4">
        <v>819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45337</v>
      </c>
      <c r="S11" s="6">
        <v>45353</v>
      </c>
      <c r="T11" s="4" t="s">
        <v>34</v>
      </c>
      <c r="U11" s="4">
        <v>819</v>
      </c>
      <c r="V11" s="4">
        <v>0</v>
      </c>
      <c r="W11" s="4">
        <v>0</v>
      </c>
      <c r="X11" s="4" t="s">
        <v>52</v>
      </c>
      <c r="Y11" s="4" t="s">
        <v>52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54</v>
      </c>
      <c r="E12" s="4" t="s">
        <v>71</v>
      </c>
      <c r="F12" s="6">
        <v>45337</v>
      </c>
      <c r="G12" s="6">
        <v>45338</v>
      </c>
      <c r="H12" s="4">
        <v>1</v>
      </c>
      <c r="I12" s="4">
        <v>1</v>
      </c>
      <c r="J12" s="4">
        <v>1</v>
      </c>
      <c r="K12" s="4" t="s">
        <v>30</v>
      </c>
      <c r="L12" s="4">
        <v>554.4</v>
      </c>
      <c r="M12" s="4">
        <v>554.4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45337.0000115741</v>
      </c>
      <c r="S12" s="6">
        <v>45353</v>
      </c>
      <c r="T12" s="4" t="s">
        <v>34</v>
      </c>
      <c r="U12" s="4">
        <v>554.4</v>
      </c>
      <c r="V12" s="4">
        <v>0</v>
      </c>
      <c r="W12" s="4">
        <v>0</v>
      </c>
      <c r="X12" s="4" t="s">
        <v>52</v>
      </c>
      <c r="Y12" s="4" t="s">
        <v>52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54</v>
      </c>
      <c r="E13" s="4" t="s">
        <v>55</v>
      </c>
      <c r="F13" s="6">
        <v>45337</v>
      </c>
      <c r="G13" s="6">
        <v>45338</v>
      </c>
      <c r="H13" s="4">
        <v>1</v>
      </c>
      <c r="I13" s="4">
        <v>1</v>
      </c>
      <c r="J13" s="4">
        <v>1</v>
      </c>
      <c r="K13" s="4" t="s">
        <v>30</v>
      </c>
      <c r="L13" s="4">
        <v>581</v>
      </c>
      <c r="M13" s="4">
        <v>581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45337</v>
      </c>
      <c r="S13" s="6">
        <v>45353</v>
      </c>
      <c r="T13" s="4" t="s">
        <v>34</v>
      </c>
      <c r="U13" s="4">
        <v>581</v>
      </c>
      <c r="V13" s="4">
        <v>0</v>
      </c>
      <c r="W13" s="4">
        <v>0</v>
      </c>
      <c r="X13" s="4" t="s">
        <v>52</v>
      </c>
      <c r="Y13" s="4" t="s">
        <v>52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38</v>
      </c>
      <c r="E14" s="4" t="s">
        <v>39</v>
      </c>
      <c r="F14" s="6">
        <v>45337</v>
      </c>
      <c r="G14" s="6">
        <v>45339</v>
      </c>
      <c r="H14" s="4">
        <v>1</v>
      </c>
      <c r="I14" s="4">
        <v>2</v>
      </c>
      <c r="J14" s="4">
        <v>2</v>
      </c>
      <c r="K14" s="4" t="s">
        <v>30</v>
      </c>
      <c r="L14" s="4">
        <v>2402</v>
      </c>
      <c r="M14" s="4">
        <v>2402</v>
      </c>
      <c r="N14" s="4" t="s">
        <v>75</v>
      </c>
      <c r="O14" s="4" t="s">
        <v>76</v>
      </c>
      <c r="P14" s="4" t="s">
        <v>33</v>
      </c>
      <c r="Q14" s="4">
        <v>0</v>
      </c>
      <c r="R14" s="7">
        <v>45292</v>
      </c>
      <c r="S14" s="6">
        <v>45354</v>
      </c>
      <c r="T14" s="4" t="s">
        <v>34</v>
      </c>
      <c r="U14" s="4">
        <v>2402</v>
      </c>
      <c r="V14" s="4">
        <v>0</v>
      </c>
      <c r="W14" s="4">
        <v>0</v>
      </c>
      <c r="X14" s="4" t="s">
        <v>77</v>
      </c>
      <c r="Y14" s="4" t="s">
        <v>78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48</v>
      </c>
      <c r="E15" s="4" t="s">
        <v>80</v>
      </c>
      <c r="F15" s="6">
        <v>45337</v>
      </c>
      <c r="G15" s="6">
        <v>45339</v>
      </c>
      <c r="H15" s="4">
        <v>3</v>
      </c>
      <c r="I15" s="4">
        <v>2</v>
      </c>
      <c r="J15" s="4">
        <v>6</v>
      </c>
      <c r="K15" s="4" t="s">
        <v>30</v>
      </c>
      <c r="L15" s="4">
        <v>6786</v>
      </c>
      <c r="M15" s="4">
        <v>6786</v>
      </c>
      <c r="N15" s="4" t="s">
        <v>81</v>
      </c>
      <c r="O15" s="4" t="s">
        <v>76</v>
      </c>
      <c r="P15" s="4" t="s">
        <v>33</v>
      </c>
      <c r="Q15" s="4">
        <v>0</v>
      </c>
      <c r="R15" s="7">
        <v>45293.0000115741</v>
      </c>
      <c r="S15" s="6">
        <v>45354</v>
      </c>
      <c r="T15" s="4" t="s">
        <v>34</v>
      </c>
      <c r="U15" s="4">
        <v>6786</v>
      </c>
      <c r="V15" s="4">
        <v>0</v>
      </c>
      <c r="W15" s="4">
        <v>0</v>
      </c>
      <c r="X15" s="4" t="s">
        <v>82</v>
      </c>
      <c r="Y15" s="4" t="s">
        <v>83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48</v>
      </c>
      <c r="E16" s="4" t="s">
        <v>80</v>
      </c>
      <c r="F16" s="6">
        <v>45336</v>
      </c>
      <c r="G16" s="6">
        <v>45339</v>
      </c>
      <c r="H16" s="4">
        <v>1</v>
      </c>
      <c r="I16" s="4">
        <v>3</v>
      </c>
      <c r="J16" s="4">
        <v>3</v>
      </c>
      <c r="K16" s="4" t="s">
        <v>30</v>
      </c>
      <c r="L16" s="4">
        <v>4041</v>
      </c>
      <c r="M16" s="4">
        <v>4041</v>
      </c>
      <c r="N16" s="4" t="s">
        <v>85</v>
      </c>
      <c r="O16" s="4" t="s">
        <v>76</v>
      </c>
      <c r="P16" s="4" t="s">
        <v>33</v>
      </c>
      <c r="Q16" s="4">
        <v>0</v>
      </c>
      <c r="R16" s="7">
        <v>45309.0000115741</v>
      </c>
      <c r="S16" s="6">
        <v>45354</v>
      </c>
      <c r="T16" s="4" t="s">
        <v>34</v>
      </c>
      <c r="U16" s="4">
        <v>4041</v>
      </c>
      <c r="V16" s="4">
        <v>0</v>
      </c>
      <c r="W16" s="4">
        <v>0</v>
      </c>
      <c r="X16" s="4" t="s">
        <v>86</v>
      </c>
      <c r="Y16" s="4" t="s">
        <v>52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48</v>
      </c>
      <c r="E17" s="4" t="s">
        <v>80</v>
      </c>
      <c r="F17" s="6">
        <v>45336</v>
      </c>
      <c r="G17" s="6">
        <v>45339</v>
      </c>
      <c r="H17" s="4">
        <v>1</v>
      </c>
      <c r="I17" s="4">
        <v>3</v>
      </c>
      <c r="J17" s="4">
        <v>3</v>
      </c>
      <c r="K17" s="4" t="s">
        <v>30</v>
      </c>
      <c r="L17" s="4">
        <v>4041</v>
      </c>
      <c r="M17" s="4">
        <v>4041</v>
      </c>
      <c r="N17" s="4" t="s">
        <v>88</v>
      </c>
      <c r="O17" s="4" t="s">
        <v>76</v>
      </c>
      <c r="P17" s="4" t="s">
        <v>33</v>
      </c>
      <c r="Q17" s="4">
        <v>0</v>
      </c>
      <c r="R17" s="7">
        <v>45310</v>
      </c>
      <c r="S17" s="6">
        <v>45354</v>
      </c>
      <c r="T17" s="4" t="s">
        <v>34</v>
      </c>
      <c r="U17" s="4">
        <v>4041</v>
      </c>
      <c r="V17" s="4">
        <v>0</v>
      </c>
      <c r="W17" s="4">
        <v>0</v>
      </c>
      <c r="X17" s="4" t="s">
        <v>89</v>
      </c>
      <c r="Y17" s="4" t="s">
        <v>52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48</v>
      </c>
      <c r="E18" s="4" t="s">
        <v>49</v>
      </c>
      <c r="F18" s="6">
        <v>45335</v>
      </c>
      <c r="G18" s="6">
        <v>45339</v>
      </c>
      <c r="H18" s="4">
        <v>1</v>
      </c>
      <c r="I18" s="4">
        <v>4</v>
      </c>
      <c r="J18" s="4">
        <v>4</v>
      </c>
      <c r="K18" s="4" t="s">
        <v>30</v>
      </c>
      <c r="L18" s="4">
        <v>6252</v>
      </c>
      <c r="M18" s="4">
        <v>6252</v>
      </c>
      <c r="N18" s="4" t="s">
        <v>91</v>
      </c>
      <c r="O18" s="4" t="s">
        <v>76</v>
      </c>
      <c r="P18" s="4" t="s">
        <v>33</v>
      </c>
      <c r="Q18" s="4">
        <v>0</v>
      </c>
      <c r="R18" s="7">
        <v>45313</v>
      </c>
      <c r="S18" s="6">
        <v>45354</v>
      </c>
      <c r="T18" s="4" t="s">
        <v>34</v>
      </c>
      <c r="U18" s="4">
        <v>6252</v>
      </c>
      <c r="V18" s="4">
        <v>0</v>
      </c>
      <c r="W18" s="4">
        <v>0</v>
      </c>
      <c r="X18" s="4" t="s">
        <v>92</v>
      </c>
      <c r="Y18" s="4" t="s">
        <v>93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48</v>
      </c>
      <c r="E19" s="4" t="s">
        <v>49</v>
      </c>
      <c r="F19" s="6">
        <v>45336</v>
      </c>
      <c r="G19" s="6">
        <v>45339</v>
      </c>
      <c r="H19" s="4">
        <v>2</v>
      </c>
      <c r="I19" s="4">
        <v>3</v>
      </c>
      <c r="J19" s="4">
        <v>6</v>
      </c>
      <c r="K19" s="4" t="s">
        <v>30</v>
      </c>
      <c r="L19" s="4">
        <v>8828</v>
      </c>
      <c r="M19" s="4">
        <v>8828</v>
      </c>
      <c r="N19" s="4" t="s">
        <v>95</v>
      </c>
      <c r="O19" s="4" t="s">
        <v>76</v>
      </c>
      <c r="P19" s="4" t="s">
        <v>33</v>
      </c>
      <c r="Q19" s="4">
        <v>0</v>
      </c>
      <c r="R19" s="7">
        <v>45314</v>
      </c>
      <c r="S19" s="6">
        <v>45354</v>
      </c>
      <c r="T19" s="4" t="s">
        <v>34</v>
      </c>
      <c r="U19" s="4">
        <v>8828</v>
      </c>
      <c r="V19" s="4">
        <v>0</v>
      </c>
      <c r="W19" s="4">
        <v>0</v>
      </c>
      <c r="X19" s="4" t="s">
        <v>96</v>
      </c>
      <c r="Y19" s="4" t="s">
        <v>52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28</v>
      </c>
      <c r="E20" s="4" t="s">
        <v>29</v>
      </c>
      <c r="F20" s="6">
        <v>45337</v>
      </c>
      <c r="G20" s="6">
        <v>45339</v>
      </c>
      <c r="H20" s="4">
        <v>1</v>
      </c>
      <c r="I20" s="4">
        <v>2</v>
      </c>
      <c r="J20" s="4">
        <v>2</v>
      </c>
      <c r="K20" s="4" t="s">
        <v>30</v>
      </c>
      <c r="L20" s="4">
        <v>1606</v>
      </c>
      <c r="M20" s="4">
        <v>1606</v>
      </c>
      <c r="N20" s="4" t="s">
        <v>98</v>
      </c>
      <c r="O20" s="4" t="s">
        <v>76</v>
      </c>
      <c r="P20" s="4" t="s">
        <v>33</v>
      </c>
      <c r="Q20" s="4">
        <v>0</v>
      </c>
      <c r="R20" s="7">
        <v>45315.0000115741</v>
      </c>
      <c r="S20" s="6">
        <v>45354</v>
      </c>
      <c r="T20" s="4" t="s">
        <v>34</v>
      </c>
      <c r="U20" s="4">
        <v>1606</v>
      </c>
      <c r="V20" s="4">
        <v>0</v>
      </c>
      <c r="W20" s="4">
        <v>0</v>
      </c>
      <c r="X20" s="4" t="s">
        <v>99</v>
      </c>
      <c r="Y20" s="4" t="s">
        <v>100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45337</v>
      </c>
      <c r="G21" s="6">
        <v>45339</v>
      </c>
      <c r="H21" s="4">
        <v>2</v>
      </c>
      <c r="I21" s="4">
        <v>2</v>
      </c>
      <c r="J21" s="4">
        <v>4</v>
      </c>
      <c r="K21" s="4" t="s">
        <v>30</v>
      </c>
      <c r="L21" s="4">
        <v>3636</v>
      </c>
      <c r="M21" s="4">
        <v>3636</v>
      </c>
      <c r="N21" s="4" t="s">
        <v>104</v>
      </c>
      <c r="O21" s="4" t="s">
        <v>76</v>
      </c>
      <c r="P21" s="4" t="s">
        <v>33</v>
      </c>
      <c r="Q21" s="4">
        <v>0</v>
      </c>
      <c r="R21" s="7">
        <v>45318.0000115741</v>
      </c>
      <c r="S21" s="6">
        <v>45354</v>
      </c>
      <c r="T21" s="4" t="s">
        <v>34</v>
      </c>
      <c r="U21" s="4">
        <v>3636</v>
      </c>
      <c r="V21" s="4">
        <v>0</v>
      </c>
      <c r="W21" s="4">
        <v>0</v>
      </c>
      <c r="X21" s="4" t="s">
        <v>105</v>
      </c>
      <c r="Y21" s="4" t="s">
        <v>106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45337</v>
      </c>
      <c r="G22" s="6">
        <v>45339</v>
      </c>
      <c r="H22" s="4">
        <v>1</v>
      </c>
      <c r="I22" s="4">
        <v>2</v>
      </c>
      <c r="J22" s="4">
        <v>2</v>
      </c>
      <c r="K22" s="4" t="s">
        <v>30</v>
      </c>
      <c r="L22" s="4">
        <v>1818</v>
      </c>
      <c r="M22" s="4">
        <v>1818</v>
      </c>
      <c r="N22" s="4" t="s">
        <v>108</v>
      </c>
      <c r="O22" s="4" t="s">
        <v>76</v>
      </c>
      <c r="P22" s="4" t="s">
        <v>33</v>
      </c>
      <c r="Q22" s="4">
        <v>0</v>
      </c>
      <c r="R22" s="7">
        <v>45319.0000115741</v>
      </c>
      <c r="S22" s="6">
        <v>45354</v>
      </c>
      <c r="T22" s="4" t="s">
        <v>34</v>
      </c>
      <c r="U22" s="4">
        <v>1818</v>
      </c>
      <c r="V22" s="4">
        <v>0</v>
      </c>
      <c r="W22" s="4">
        <v>0</v>
      </c>
      <c r="X22" s="4" t="s">
        <v>109</v>
      </c>
      <c r="Y22" s="4" t="s">
        <v>110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102</v>
      </c>
      <c r="E23" s="4" t="s">
        <v>103</v>
      </c>
      <c r="F23" s="6">
        <v>45337</v>
      </c>
      <c r="G23" s="6">
        <v>45339</v>
      </c>
      <c r="H23" s="4">
        <v>1</v>
      </c>
      <c r="I23" s="4">
        <v>2</v>
      </c>
      <c r="J23" s="4">
        <v>2</v>
      </c>
      <c r="K23" s="4" t="s">
        <v>30</v>
      </c>
      <c r="L23" s="4">
        <v>1818</v>
      </c>
      <c r="M23" s="4">
        <v>1818</v>
      </c>
      <c r="N23" s="4" t="s">
        <v>112</v>
      </c>
      <c r="O23" s="4" t="s">
        <v>76</v>
      </c>
      <c r="P23" s="4" t="s">
        <v>33</v>
      </c>
      <c r="Q23" s="4">
        <v>0</v>
      </c>
      <c r="R23" s="7">
        <v>45320.0000115741</v>
      </c>
      <c r="S23" s="6">
        <v>45354</v>
      </c>
      <c r="T23" s="4" t="s">
        <v>34</v>
      </c>
      <c r="U23" s="4">
        <v>1818</v>
      </c>
      <c r="V23" s="4">
        <v>0</v>
      </c>
      <c r="W23" s="4">
        <v>0</v>
      </c>
      <c r="X23" s="4" t="s">
        <v>113</v>
      </c>
      <c r="Y23" s="4" t="s">
        <v>114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54</v>
      </c>
      <c r="E24" s="4" t="s">
        <v>68</v>
      </c>
      <c r="F24" s="6">
        <v>45338</v>
      </c>
      <c r="G24" s="6">
        <v>45339</v>
      </c>
      <c r="H24" s="4">
        <v>1</v>
      </c>
      <c r="I24" s="4">
        <v>1</v>
      </c>
      <c r="J24" s="4">
        <v>1</v>
      </c>
      <c r="K24" s="4" t="s">
        <v>30</v>
      </c>
      <c r="L24" s="4">
        <v>819</v>
      </c>
      <c r="M24" s="4">
        <v>819</v>
      </c>
      <c r="N24" s="4" t="s">
        <v>116</v>
      </c>
      <c r="O24" s="4" t="s">
        <v>76</v>
      </c>
      <c r="P24" s="4" t="s">
        <v>33</v>
      </c>
      <c r="Q24" s="4">
        <v>0</v>
      </c>
      <c r="R24" s="7">
        <v>45324</v>
      </c>
      <c r="S24" s="6">
        <v>45354</v>
      </c>
      <c r="T24" s="4" t="s">
        <v>34</v>
      </c>
      <c r="U24" s="4">
        <v>819</v>
      </c>
      <c r="V24" s="4">
        <v>0</v>
      </c>
      <c r="W24" s="4">
        <v>0</v>
      </c>
      <c r="X24" s="4" t="s">
        <v>52</v>
      </c>
      <c r="Y24" s="4" t="s">
        <v>52</v>
      </c>
    </row>
    <row r="25" s="4" customFormat="1" spans="1:25">
      <c r="A25" s="4" t="s">
        <v>115</v>
      </c>
      <c r="B25" s="4" t="s">
        <v>26</v>
      </c>
      <c r="C25" s="4" t="s">
        <v>117</v>
      </c>
      <c r="D25" s="4" t="s">
        <v>54</v>
      </c>
      <c r="E25" s="4" t="s">
        <v>68</v>
      </c>
      <c r="F25" s="6">
        <v>45338</v>
      </c>
      <c r="G25" s="6">
        <v>45339</v>
      </c>
      <c r="H25" s="4">
        <v>1</v>
      </c>
      <c r="I25" s="4">
        <v>1</v>
      </c>
      <c r="J25" s="4">
        <v>1</v>
      </c>
      <c r="K25" s="4" t="s">
        <v>30</v>
      </c>
      <c r="L25" s="4">
        <v>-819</v>
      </c>
      <c r="M25" s="4">
        <v>-819</v>
      </c>
      <c r="N25" s="4" t="s">
        <v>116</v>
      </c>
      <c r="O25" s="4" t="s">
        <v>76</v>
      </c>
      <c r="P25" s="4" t="s">
        <v>33</v>
      </c>
      <c r="Q25" s="4">
        <v>0</v>
      </c>
      <c r="R25" s="7">
        <v>45324</v>
      </c>
      <c r="S25" s="6">
        <v>45354</v>
      </c>
      <c r="T25" s="4" t="s">
        <v>34</v>
      </c>
      <c r="U25" s="4">
        <v>-819</v>
      </c>
      <c r="V25" s="4">
        <v>0</v>
      </c>
      <c r="W25" s="4">
        <v>0</v>
      </c>
      <c r="X25" s="4" t="s">
        <v>52</v>
      </c>
      <c r="Y25" s="4" t="s">
        <v>52</v>
      </c>
    </row>
    <row r="26" s="4" customFormat="1" spans="1:25">
      <c r="A26" s="4" t="s">
        <v>118</v>
      </c>
      <c r="B26" s="4" t="s">
        <v>26</v>
      </c>
      <c r="C26" s="4" t="s">
        <v>27</v>
      </c>
      <c r="D26" s="4" t="s">
        <v>54</v>
      </c>
      <c r="E26" s="4" t="s">
        <v>119</v>
      </c>
      <c r="F26" s="6">
        <v>45338</v>
      </c>
      <c r="G26" s="6">
        <v>45339</v>
      </c>
      <c r="H26" s="4">
        <v>1</v>
      </c>
      <c r="I26" s="4">
        <v>1</v>
      </c>
      <c r="J26" s="4">
        <v>1</v>
      </c>
      <c r="K26" s="4" t="s">
        <v>30</v>
      </c>
      <c r="L26" s="4">
        <v>497</v>
      </c>
      <c r="M26" s="4">
        <v>497</v>
      </c>
      <c r="N26" s="4" t="s">
        <v>120</v>
      </c>
      <c r="O26" s="4" t="s">
        <v>76</v>
      </c>
      <c r="P26" s="4" t="s">
        <v>33</v>
      </c>
      <c r="Q26" s="4">
        <v>0</v>
      </c>
      <c r="R26" s="7">
        <v>45337.0000115741</v>
      </c>
      <c r="S26" s="6">
        <v>45354</v>
      </c>
      <c r="T26" s="4" t="s">
        <v>34</v>
      </c>
      <c r="U26" s="4">
        <v>497</v>
      </c>
      <c r="V26" s="4">
        <v>0</v>
      </c>
      <c r="W26" s="4">
        <v>0</v>
      </c>
      <c r="X26" s="4" t="s">
        <v>52</v>
      </c>
      <c r="Y26" s="4" t="s">
        <v>52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54</v>
      </c>
      <c r="E27" s="4" t="s">
        <v>62</v>
      </c>
      <c r="F27" s="6">
        <v>45338</v>
      </c>
      <c r="G27" s="6">
        <v>45339</v>
      </c>
      <c r="H27" s="4">
        <v>1</v>
      </c>
      <c r="I27" s="4">
        <v>1</v>
      </c>
      <c r="J27" s="4">
        <v>1</v>
      </c>
      <c r="K27" s="4" t="s">
        <v>30</v>
      </c>
      <c r="L27" s="4">
        <v>527</v>
      </c>
      <c r="M27" s="4">
        <v>527</v>
      </c>
      <c r="N27" s="4" t="s">
        <v>122</v>
      </c>
      <c r="O27" s="4" t="s">
        <v>76</v>
      </c>
      <c r="P27" s="4" t="s">
        <v>33</v>
      </c>
      <c r="Q27" s="4">
        <v>0</v>
      </c>
      <c r="R27" s="7">
        <v>45337.0000115741</v>
      </c>
      <c r="S27" s="6">
        <v>45354</v>
      </c>
      <c r="T27" s="4" t="s">
        <v>34</v>
      </c>
      <c r="U27" s="4">
        <v>527</v>
      </c>
      <c r="V27" s="4">
        <v>0</v>
      </c>
      <c r="W27" s="4">
        <v>0</v>
      </c>
      <c r="X27" s="4" t="s">
        <v>52</v>
      </c>
      <c r="Y27" s="4" t="s">
        <v>52</v>
      </c>
    </row>
    <row r="28" s="4" customFormat="1" spans="1:25">
      <c r="A28" s="4" t="s">
        <v>123</v>
      </c>
      <c r="B28" s="4" t="s">
        <v>26</v>
      </c>
      <c r="C28" s="4" t="s">
        <v>27</v>
      </c>
      <c r="D28" s="4" t="s">
        <v>54</v>
      </c>
      <c r="E28" s="4" t="s">
        <v>55</v>
      </c>
      <c r="F28" s="6">
        <v>45338</v>
      </c>
      <c r="G28" s="6">
        <v>45339</v>
      </c>
      <c r="H28" s="4">
        <v>1</v>
      </c>
      <c r="I28" s="4">
        <v>1</v>
      </c>
      <c r="J28" s="4">
        <v>1</v>
      </c>
      <c r="K28" s="4" t="s">
        <v>30</v>
      </c>
      <c r="L28" s="4">
        <v>497</v>
      </c>
      <c r="M28" s="4">
        <v>497</v>
      </c>
      <c r="N28" s="4" t="s">
        <v>60</v>
      </c>
      <c r="O28" s="4" t="s">
        <v>76</v>
      </c>
      <c r="P28" s="4" t="s">
        <v>33</v>
      </c>
      <c r="Q28" s="4">
        <v>0</v>
      </c>
      <c r="R28" s="7">
        <v>45337.0000115741</v>
      </c>
      <c r="S28" s="6">
        <v>45354</v>
      </c>
      <c r="T28" s="4" t="s">
        <v>34</v>
      </c>
      <c r="U28" s="4">
        <v>497</v>
      </c>
      <c r="V28" s="4">
        <v>0</v>
      </c>
      <c r="W28" s="4">
        <v>0</v>
      </c>
      <c r="X28" s="4" t="s">
        <v>52</v>
      </c>
      <c r="Y28" s="4" t="s">
        <v>124</v>
      </c>
    </row>
    <row r="29" s="4" customFormat="1" spans="1:25">
      <c r="A29" s="4" t="s">
        <v>125</v>
      </c>
      <c r="B29" s="4" t="s">
        <v>26</v>
      </c>
      <c r="C29" s="4" t="s">
        <v>27</v>
      </c>
      <c r="D29" s="4" t="s">
        <v>54</v>
      </c>
      <c r="E29" s="4" t="s">
        <v>119</v>
      </c>
      <c r="F29" s="6">
        <v>45338</v>
      </c>
      <c r="G29" s="6">
        <v>45339</v>
      </c>
      <c r="H29" s="4">
        <v>1</v>
      </c>
      <c r="I29" s="4">
        <v>1</v>
      </c>
      <c r="J29" s="4">
        <v>1</v>
      </c>
      <c r="K29" s="4" t="s">
        <v>30</v>
      </c>
      <c r="L29" s="4">
        <v>497</v>
      </c>
      <c r="M29" s="4">
        <v>497</v>
      </c>
      <c r="N29" s="4" t="s">
        <v>126</v>
      </c>
      <c r="O29" s="4" t="s">
        <v>76</v>
      </c>
      <c r="P29" s="4" t="s">
        <v>33</v>
      </c>
      <c r="Q29" s="4">
        <v>0</v>
      </c>
      <c r="R29" s="7">
        <v>45337.0000115741</v>
      </c>
      <c r="S29" s="6">
        <v>45354</v>
      </c>
      <c r="T29" s="4" t="s">
        <v>34</v>
      </c>
      <c r="U29" s="4">
        <v>497</v>
      </c>
      <c r="V29" s="4">
        <v>0</v>
      </c>
      <c r="W29" s="4">
        <v>0</v>
      </c>
      <c r="X29" s="4" t="s">
        <v>52</v>
      </c>
      <c r="Y29" s="4" t="s">
        <v>52</v>
      </c>
    </row>
    <row r="30" s="4" customFormat="1" spans="1:25">
      <c r="A30" s="4" t="s">
        <v>127</v>
      </c>
      <c r="B30" s="4" t="s">
        <v>26</v>
      </c>
      <c r="C30" s="4" t="s">
        <v>27</v>
      </c>
      <c r="D30" s="4" t="s">
        <v>54</v>
      </c>
      <c r="E30" s="4" t="s">
        <v>62</v>
      </c>
      <c r="F30" s="6">
        <v>45338</v>
      </c>
      <c r="G30" s="6">
        <v>45339</v>
      </c>
      <c r="H30" s="4">
        <v>2</v>
      </c>
      <c r="I30" s="4">
        <v>1</v>
      </c>
      <c r="J30" s="4">
        <v>2</v>
      </c>
      <c r="K30" s="4" t="s">
        <v>30</v>
      </c>
      <c r="L30" s="4">
        <v>868</v>
      </c>
      <c r="M30" s="4">
        <v>868</v>
      </c>
      <c r="N30" s="4" t="s">
        <v>128</v>
      </c>
      <c r="O30" s="4" t="s">
        <v>76</v>
      </c>
      <c r="P30" s="4" t="s">
        <v>33</v>
      </c>
      <c r="Q30" s="4">
        <v>0</v>
      </c>
      <c r="R30" s="7">
        <v>45338</v>
      </c>
      <c r="S30" s="6">
        <v>45354</v>
      </c>
      <c r="T30" s="4" t="s">
        <v>34</v>
      </c>
      <c r="U30" s="4">
        <v>868</v>
      </c>
      <c r="V30" s="4">
        <v>0</v>
      </c>
      <c r="W30" s="4">
        <v>0</v>
      </c>
      <c r="X30" s="4" t="s">
        <v>52</v>
      </c>
      <c r="Y30" s="4" t="s">
        <v>52</v>
      </c>
    </row>
    <row r="31" s="4" customFormat="1" spans="1:25">
      <c r="A31" s="4" t="s">
        <v>129</v>
      </c>
      <c r="B31" s="4" t="s">
        <v>26</v>
      </c>
      <c r="C31" s="4" t="s">
        <v>27</v>
      </c>
      <c r="D31" s="4" t="s">
        <v>54</v>
      </c>
      <c r="E31" s="4" t="s">
        <v>71</v>
      </c>
      <c r="F31" s="6">
        <v>45338</v>
      </c>
      <c r="G31" s="6">
        <v>45339</v>
      </c>
      <c r="H31" s="4">
        <v>1</v>
      </c>
      <c r="I31" s="4">
        <v>1</v>
      </c>
      <c r="J31" s="4">
        <v>1</v>
      </c>
      <c r="K31" s="4" t="s">
        <v>30</v>
      </c>
      <c r="L31" s="4">
        <v>434</v>
      </c>
      <c r="M31" s="4">
        <v>434</v>
      </c>
      <c r="N31" s="4" t="s">
        <v>130</v>
      </c>
      <c r="O31" s="4" t="s">
        <v>76</v>
      </c>
      <c r="P31" s="4" t="s">
        <v>33</v>
      </c>
      <c r="Q31" s="4">
        <v>0</v>
      </c>
      <c r="R31" s="7">
        <v>45338.0000115741</v>
      </c>
      <c r="S31" s="6">
        <v>45354</v>
      </c>
      <c r="T31" s="4" t="s">
        <v>34</v>
      </c>
      <c r="U31" s="4">
        <v>434</v>
      </c>
      <c r="V31" s="4">
        <v>0</v>
      </c>
      <c r="W31" s="4">
        <v>0</v>
      </c>
      <c r="X31" s="4" t="s">
        <v>52</v>
      </c>
      <c r="Y31" s="4" t="s">
        <v>52</v>
      </c>
    </row>
    <row r="32" s="4" customFormat="1" spans="1:25">
      <c r="A32" s="4" t="s">
        <v>131</v>
      </c>
      <c r="B32" s="4" t="s">
        <v>26</v>
      </c>
      <c r="C32" s="4" t="s">
        <v>27</v>
      </c>
      <c r="D32" s="4" t="s">
        <v>54</v>
      </c>
      <c r="E32" s="4" t="s">
        <v>55</v>
      </c>
      <c r="F32" s="6">
        <v>45338</v>
      </c>
      <c r="G32" s="6">
        <v>45339</v>
      </c>
      <c r="H32" s="4">
        <v>1</v>
      </c>
      <c r="I32" s="4">
        <v>1</v>
      </c>
      <c r="J32" s="4">
        <v>1</v>
      </c>
      <c r="K32" s="4" t="s">
        <v>30</v>
      </c>
      <c r="L32" s="4">
        <v>497</v>
      </c>
      <c r="M32" s="4">
        <v>497</v>
      </c>
      <c r="N32" s="4" t="s">
        <v>132</v>
      </c>
      <c r="O32" s="4" t="s">
        <v>76</v>
      </c>
      <c r="P32" s="4" t="s">
        <v>33</v>
      </c>
      <c r="Q32" s="4">
        <v>0</v>
      </c>
      <c r="R32" s="7">
        <v>45338.0000115741</v>
      </c>
      <c r="S32" s="6">
        <v>45354</v>
      </c>
      <c r="T32" s="4" t="s">
        <v>34</v>
      </c>
      <c r="U32" s="4">
        <v>497</v>
      </c>
      <c r="V32" s="4">
        <v>0</v>
      </c>
      <c r="W32" s="4">
        <v>0</v>
      </c>
      <c r="X32" s="4" t="s">
        <v>52</v>
      </c>
      <c r="Y32" s="4" t="s">
        <v>52</v>
      </c>
    </row>
    <row r="33" s="4" customFormat="1" spans="1:25">
      <c r="A33" s="4" t="s">
        <v>133</v>
      </c>
      <c r="B33" s="4" t="s">
        <v>26</v>
      </c>
      <c r="C33" s="4" t="s">
        <v>27</v>
      </c>
      <c r="D33" s="4" t="s">
        <v>54</v>
      </c>
      <c r="E33" s="4" t="s">
        <v>55</v>
      </c>
      <c r="F33" s="6">
        <v>45338</v>
      </c>
      <c r="G33" s="6">
        <v>45339</v>
      </c>
      <c r="H33" s="4">
        <v>1</v>
      </c>
      <c r="I33" s="4">
        <v>1</v>
      </c>
      <c r="J33" s="4">
        <v>1</v>
      </c>
      <c r="K33" s="4" t="s">
        <v>30</v>
      </c>
      <c r="L33" s="4">
        <v>497</v>
      </c>
      <c r="M33" s="4">
        <v>497</v>
      </c>
      <c r="N33" s="4" t="s">
        <v>134</v>
      </c>
      <c r="O33" s="4" t="s">
        <v>76</v>
      </c>
      <c r="P33" s="4" t="s">
        <v>33</v>
      </c>
      <c r="Q33" s="4">
        <v>0</v>
      </c>
      <c r="R33" s="7">
        <v>45338</v>
      </c>
      <c r="S33" s="6">
        <v>45354</v>
      </c>
      <c r="T33" s="4" t="s">
        <v>34</v>
      </c>
      <c r="U33" s="4">
        <v>497</v>
      </c>
      <c r="V33" s="4">
        <v>0</v>
      </c>
      <c r="W33" s="4">
        <v>0</v>
      </c>
      <c r="X33" s="4" t="s">
        <v>52</v>
      </c>
      <c r="Y33" s="4" t="s">
        <v>135</v>
      </c>
    </row>
    <row r="34" s="4" customFormat="1" spans="1:25">
      <c r="A34" s="4" t="s">
        <v>136</v>
      </c>
      <c r="B34" s="4" t="s">
        <v>26</v>
      </c>
      <c r="C34" s="4" t="s">
        <v>27</v>
      </c>
      <c r="D34" s="4" t="s">
        <v>48</v>
      </c>
      <c r="E34" s="4" t="s">
        <v>80</v>
      </c>
      <c r="F34" s="6">
        <v>45337</v>
      </c>
      <c r="G34" s="6">
        <v>45340</v>
      </c>
      <c r="H34" s="4">
        <v>1</v>
      </c>
      <c r="I34" s="4">
        <v>3</v>
      </c>
      <c r="J34" s="4">
        <v>3</v>
      </c>
      <c r="K34" s="4" t="s">
        <v>30</v>
      </c>
      <c r="L34" s="4">
        <v>3213</v>
      </c>
      <c r="M34" s="4">
        <v>3213</v>
      </c>
      <c r="N34" s="4" t="s">
        <v>137</v>
      </c>
      <c r="O34" s="4" t="s">
        <v>138</v>
      </c>
      <c r="P34" s="4" t="s">
        <v>33</v>
      </c>
      <c r="Q34" s="4">
        <v>0</v>
      </c>
      <c r="R34" s="7">
        <v>45295</v>
      </c>
      <c r="S34" s="6">
        <v>45355</v>
      </c>
      <c r="T34" s="4" t="s">
        <v>34</v>
      </c>
      <c r="U34" s="4">
        <v>3213</v>
      </c>
      <c r="V34" s="4">
        <v>0</v>
      </c>
      <c r="W34" s="4">
        <v>0</v>
      </c>
      <c r="X34" s="4" t="s">
        <v>139</v>
      </c>
      <c r="Y34" s="4" t="s">
        <v>140</v>
      </c>
    </row>
    <row r="35" s="4" customFormat="1" spans="1:25">
      <c r="A35" s="4" t="s">
        <v>141</v>
      </c>
      <c r="B35" s="4" t="s">
        <v>26</v>
      </c>
      <c r="C35" s="4" t="s">
        <v>27</v>
      </c>
      <c r="D35" s="4" t="s">
        <v>54</v>
      </c>
      <c r="E35" s="4" t="s">
        <v>68</v>
      </c>
      <c r="F35" s="6">
        <v>45339</v>
      </c>
      <c r="G35" s="6">
        <v>45340</v>
      </c>
      <c r="H35" s="4">
        <v>1</v>
      </c>
      <c r="I35" s="4">
        <v>1</v>
      </c>
      <c r="J35" s="4">
        <v>1</v>
      </c>
      <c r="K35" s="4" t="s">
        <v>30</v>
      </c>
      <c r="L35" s="4">
        <v>819</v>
      </c>
      <c r="M35" s="4">
        <v>819</v>
      </c>
      <c r="N35" s="4" t="s">
        <v>142</v>
      </c>
      <c r="O35" s="4" t="s">
        <v>138</v>
      </c>
      <c r="P35" s="4" t="s">
        <v>33</v>
      </c>
      <c r="Q35" s="4">
        <v>0</v>
      </c>
      <c r="R35" s="7">
        <v>45304</v>
      </c>
      <c r="S35" s="6">
        <v>45355</v>
      </c>
      <c r="T35" s="4" t="s">
        <v>34</v>
      </c>
      <c r="U35" s="4">
        <v>819</v>
      </c>
      <c r="V35" s="4">
        <v>0</v>
      </c>
      <c r="W35" s="4">
        <v>0</v>
      </c>
      <c r="X35" s="4" t="s">
        <v>52</v>
      </c>
      <c r="Y35" s="4" t="s">
        <v>143</v>
      </c>
    </row>
    <row r="36" s="4" customFormat="1" spans="1:25">
      <c r="A36" s="4" t="s">
        <v>144</v>
      </c>
      <c r="B36" s="4" t="s">
        <v>26</v>
      </c>
      <c r="C36" s="4" t="s">
        <v>27</v>
      </c>
      <c r="D36" s="4" t="s">
        <v>48</v>
      </c>
      <c r="E36" s="4" t="s">
        <v>80</v>
      </c>
      <c r="F36" s="6">
        <v>45337</v>
      </c>
      <c r="G36" s="6">
        <v>45340</v>
      </c>
      <c r="H36" s="4">
        <v>2</v>
      </c>
      <c r="I36" s="4">
        <v>3</v>
      </c>
      <c r="J36" s="4">
        <v>6</v>
      </c>
      <c r="K36" s="4" t="s">
        <v>30</v>
      </c>
      <c r="L36" s="4">
        <v>6486</v>
      </c>
      <c r="M36" s="4">
        <v>6486</v>
      </c>
      <c r="N36" s="4" t="s">
        <v>145</v>
      </c>
      <c r="O36" s="4" t="s">
        <v>138</v>
      </c>
      <c r="P36" s="4" t="s">
        <v>33</v>
      </c>
      <c r="Q36" s="4">
        <v>0</v>
      </c>
      <c r="R36" s="7">
        <v>45306</v>
      </c>
      <c r="S36" s="6">
        <v>45355</v>
      </c>
      <c r="T36" s="4" t="s">
        <v>34</v>
      </c>
      <c r="U36" s="4">
        <v>6486</v>
      </c>
      <c r="V36" s="4">
        <v>0</v>
      </c>
      <c r="W36" s="4">
        <v>0</v>
      </c>
      <c r="X36" s="4" t="s">
        <v>146</v>
      </c>
      <c r="Y36" s="4" t="s">
        <v>147</v>
      </c>
    </row>
    <row r="37" s="4" customFormat="1" spans="1:25">
      <c r="A37" s="4" t="s">
        <v>148</v>
      </c>
      <c r="B37" s="4" t="s">
        <v>26</v>
      </c>
      <c r="C37" s="4" t="s">
        <v>27</v>
      </c>
      <c r="D37" s="4" t="s">
        <v>48</v>
      </c>
      <c r="E37" s="4" t="s">
        <v>80</v>
      </c>
      <c r="F37" s="6">
        <v>45337</v>
      </c>
      <c r="G37" s="6">
        <v>45340</v>
      </c>
      <c r="H37" s="4">
        <v>1</v>
      </c>
      <c r="I37" s="4">
        <v>3</v>
      </c>
      <c r="J37" s="4">
        <v>3</v>
      </c>
      <c r="K37" s="4" t="s">
        <v>30</v>
      </c>
      <c r="L37" s="4">
        <v>3314</v>
      </c>
      <c r="M37" s="4">
        <v>3314</v>
      </c>
      <c r="N37" s="4" t="s">
        <v>149</v>
      </c>
      <c r="O37" s="4" t="s">
        <v>138</v>
      </c>
      <c r="P37" s="4" t="s">
        <v>33</v>
      </c>
      <c r="Q37" s="4">
        <v>0</v>
      </c>
      <c r="R37" s="7">
        <v>45314.0000115741</v>
      </c>
      <c r="S37" s="6">
        <v>45355</v>
      </c>
      <c r="T37" s="4" t="s">
        <v>34</v>
      </c>
      <c r="U37" s="4">
        <v>3314</v>
      </c>
      <c r="V37" s="4">
        <v>0</v>
      </c>
      <c r="W37" s="4">
        <v>0</v>
      </c>
      <c r="X37" s="4" t="s">
        <v>150</v>
      </c>
      <c r="Y37" s="4" t="s">
        <v>151</v>
      </c>
    </row>
    <row r="38" s="4" customFormat="1" spans="1:25">
      <c r="A38" s="4" t="s">
        <v>152</v>
      </c>
      <c r="B38" s="4" t="s">
        <v>26</v>
      </c>
      <c r="C38" s="4" t="s">
        <v>27</v>
      </c>
      <c r="D38" s="4" t="s">
        <v>54</v>
      </c>
      <c r="E38" s="4" t="s">
        <v>71</v>
      </c>
      <c r="F38" s="6">
        <v>45339</v>
      </c>
      <c r="G38" s="6">
        <v>45340</v>
      </c>
      <c r="H38" s="4">
        <v>2</v>
      </c>
      <c r="I38" s="4">
        <v>1</v>
      </c>
      <c r="J38" s="4">
        <v>2</v>
      </c>
      <c r="K38" s="4" t="s">
        <v>30</v>
      </c>
      <c r="L38" s="4">
        <v>868</v>
      </c>
      <c r="M38" s="4">
        <v>868</v>
      </c>
      <c r="N38" s="4" t="s">
        <v>153</v>
      </c>
      <c r="O38" s="4" t="s">
        <v>138</v>
      </c>
      <c r="P38" s="4" t="s">
        <v>33</v>
      </c>
      <c r="Q38" s="4">
        <v>0</v>
      </c>
      <c r="R38" s="7">
        <v>45339.0000115741</v>
      </c>
      <c r="S38" s="6">
        <v>45355</v>
      </c>
      <c r="T38" s="4" t="s">
        <v>34</v>
      </c>
      <c r="U38" s="4">
        <v>868</v>
      </c>
      <c r="V38" s="4">
        <v>0</v>
      </c>
      <c r="W38" s="4">
        <v>0</v>
      </c>
      <c r="X38" s="4" t="s">
        <v>52</v>
      </c>
      <c r="Y38" s="4" t="s">
        <v>52</v>
      </c>
    </row>
    <row r="39" s="4" customFormat="1" spans="1:25">
      <c r="A39" s="4" t="s">
        <v>154</v>
      </c>
      <c r="B39" s="4" t="s">
        <v>26</v>
      </c>
      <c r="C39" s="4" t="s">
        <v>27</v>
      </c>
      <c r="D39" s="4" t="s">
        <v>54</v>
      </c>
      <c r="E39" s="4" t="s">
        <v>71</v>
      </c>
      <c r="F39" s="6">
        <v>45339</v>
      </c>
      <c r="G39" s="6">
        <v>45340</v>
      </c>
      <c r="H39" s="4">
        <v>1</v>
      </c>
      <c r="I39" s="4">
        <v>1</v>
      </c>
      <c r="J39" s="4">
        <v>1</v>
      </c>
      <c r="K39" s="4" t="s">
        <v>30</v>
      </c>
      <c r="L39" s="4">
        <v>434</v>
      </c>
      <c r="M39" s="4">
        <v>434</v>
      </c>
      <c r="N39" s="4" t="s">
        <v>155</v>
      </c>
      <c r="O39" s="4" t="s">
        <v>138</v>
      </c>
      <c r="P39" s="4" t="s">
        <v>33</v>
      </c>
      <c r="Q39" s="4">
        <v>0</v>
      </c>
      <c r="R39" s="7">
        <v>45339.0000115741</v>
      </c>
      <c r="S39" s="6">
        <v>45355</v>
      </c>
      <c r="T39" s="4" t="s">
        <v>34</v>
      </c>
      <c r="U39" s="4">
        <v>434</v>
      </c>
      <c r="V39" s="4">
        <v>0</v>
      </c>
      <c r="W39" s="4">
        <v>0</v>
      </c>
      <c r="X39" s="4" t="s">
        <v>52</v>
      </c>
      <c r="Y39" s="4" t="s">
        <v>156</v>
      </c>
    </row>
    <row r="40" s="4" customFormat="1" spans="1:25">
      <c r="A40" s="4" t="s">
        <v>157</v>
      </c>
      <c r="B40" s="4" t="s">
        <v>26</v>
      </c>
      <c r="C40" s="4" t="s">
        <v>27</v>
      </c>
      <c r="D40" s="4" t="s">
        <v>54</v>
      </c>
      <c r="E40" s="4" t="s">
        <v>55</v>
      </c>
      <c r="F40" s="6">
        <v>45339</v>
      </c>
      <c r="G40" s="6">
        <v>45340</v>
      </c>
      <c r="H40" s="4">
        <v>1</v>
      </c>
      <c r="I40" s="4">
        <v>1</v>
      </c>
      <c r="J40" s="4">
        <v>1</v>
      </c>
      <c r="K40" s="4" t="s">
        <v>30</v>
      </c>
      <c r="L40" s="4">
        <v>497</v>
      </c>
      <c r="M40" s="4">
        <v>497</v>
      </c>
      <c r="N40" s="4" t="s">
        <v>158</v>
      </c>
      <c r="O40" s="4" t="s">
        <v>138</v>
      </c>
      <c r="P40" s="4" t="s">
        <v>33</v>
      </c>
      <c r="Q40" s="4">
        <v>0</v>
      </c>
      <c r="R40" s="7">
        <v>45339.0000115741</v>
      </c>
      <c r="S40" s="6">
        <v>45355</v>
      </c>
      <c r="T40" s="4" t="s">
        <v>34</v>
      </c>
      <c r="U40" s="4">
        <v>497</v>
      </c>
      <c r="V40" s="4">
        <v>0</v>
      </c>
      <c r="W40" s="4">
        <v>0</v>
      </c>
      <c r="X40" s="4" t="s">
        <v>52</v>
      </c>
      <c r="Y40" s="4" t="s">
        <v>52</v>
      </c>
    </row>
    <row r="41" s="4" customFormat="1" spans="1:25">
      <c r="A41" s="4" t="s">
        <v>159</v>
      </c>
      <c r="B41" s="4" t="s">
        <v>26</v>
      </c>
      <c r="C41" s="4" t="s">
        <v>27</v>
      </c>
      <c r="D41" s="4" t="s">
        <v>54</v>
      </c>
      <c r="E41" s="4" t="s">
        <v>55</v>
      </c>
      <c r="F41" s="6">
        <v>45339</v>
      </c>
      <c r="G41" s="6">
        <v>45340</v>
      </c>
      <c r="H41" s="4">
        <v>1</v>
      </c>
      <c r="I41" s="4">
        <v>1</v>
      </c>
      <c r="J41" s="4">
        <v>1</v>
      </c>
      <c r="K41" s="4" t="s">
        <v>30</v>
      </c>
      <c r="L41" s="4">
        <v>497</v>
      </c>
      <c r="M41" s="4">
        <v>497</v>
      </c>
      <c r="N41" s="4" t="s">
        <v>160</v>
      </c>
      <c r="O41" s="4" t="s">
        <v>138</v>
      </c>
      <c r="P41" s="4" t="s">
        <v>33</v>
      </c>
      <c r="Q41" s="4">
        <v>0</v>
      </c>
      <c r="R41" s="7">
        <v>45339.0000115741</v>
      </c>
      <c r="S41" s="6">
        <v>45355</v>
      </c>
      <c r="T41" s="4" t="s">
        <v>34</v>
      </c>
      <c r="U41" s="4">
        <v>497</v>
      </c>
      <c r="V41" s="4">
        <v>0</v>
      </c>
      <c r="W41" s="4">
        <v>0</v>
      </c>
      <c r="X41" s="4" t="s">
        <v>52</v>
      </c>
      <c r="Y41" s="4" t="s">
        <v>161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workbookViewId="0">
      <selection activeCell="A49" sqref="A49:D5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spans="1:9">
      <c r="A2" s="5">
        <v>999229429267230</v>
      </c>
      <c r="B2" s="6">
        <v>45334</v>
      </c>
      <c r="C2" s="6">
        <v>45338</v>
      </c>
      <c r="D2" s="4">
        <v>3984</v>
      </c>
      <c r="E2" s="4" t="str">
        <f>VLOOKUP(A2,HOP!A:L,12,0)</f>
        <v>3984.00</v>
      </c>
      <c r="F2" s="4" t="str">
        <f>VLOOKUP(A2,HOP!A:C,3,0)</f>
        <v>4493606</v>
      </c>
      <c r="G2" s="4">
        <f>D2-E2</f>
        <v>0</v>
      </c>
      <c r="H2" s="4" t="str">
        <f>$H$1&amp;F2</f>
        <v>，4493606</v>
      </c>
      <c r="I2" s="4" t="str">
        <f>VLOOKUP(A2,HOP!A:U,21,0)</f>
        <v>直连</v>
      </c>
    </row>
    <row r="3" s="4" customFormat="1" spans="1:9">
      <c r="A3" s="5">
        <v>999229531750217</v>
      </c>
      <c r="B3" s="6">
        <v>45336</v>
      </c>
      <c r="C3" s="6">
        <v>45338</v>
      </c>
      <c r="D3" s="4">
        <v>2803</v>
      </c>
      <c r="E3" s="4" t="str">
        <f>VLOOKUP(A3,HOP!A:L,12,0)</f>
        <v>2803.00</v>
      </c>
      <c r="F3" s="4" t="str">
        <f>VLOOKUP(A3,HOP!A:C,3,0)</f>
        <v>4556414</v>
      </c>
      <c r="G3" s="4">
        <f t="shared" ref="G3:G40" si="0">D3-E3</f>
        <v>0</v>
      </c>
      <c r="H3" s="4" t="str">
        <f t="shared" ref="H3:H40" si="1">$H$1&amp;F3</f>
        <v>，4556414</v>
      </c>
      <c r="I3" s="4" t="str">
        <f>VLOOKUP(A3,HOP!A:U,21,0)</f>
        <v>直连</v>
      </c>
    </row>
    <row r="4" s="4" customFormat="1" spans="1:9">
      <c r="A4" s="5">
        <v>999229590801041</v>
      </c>
      <c r="B4" s="6">
        <v>45336</v>
      </c>
      <c r="C4" s="6">
        <v>45338</v>
      </c>
      <c r="D4" s="4">
        <v>2909</v>
      </c>
      <c r="E4" s="4" t="str">
        <f>VLOOKUP(A4,HOP!A:L,12,0)</f>
        <v>2909.00</v>
      </c>
      <c r="F4" s="4" t="str">
        <f>VLOOKUP(A4,HOP!A:C,3,0)</f>
        <v>4575448</v>
      </c>
      <c r="G4" s="4">
        <f t="shared" si="0"/>
        <v>0</v>
      </c>
      <c r="H4" s="4" t="str">
        <f t="shared" si="1"/>
        <v>，4575448</v>
      </c>
      <c r="I4" s="4" t="str">
        <f>VLOOKUP(A4,HOP!A:U,21,0)</f>
        <v>直连</v>
      </c>
    </row>
    <row r="5" s="4" customFormat="1" spans="1:9">
      <c r="A5" s="5">
        <v>999229902190749</v>
      </c>
      <c r="B5" s="6">
        <v>45334</v>
      </c>
      <c r="C5" s="6">
        <v>45338</v>
      </c>
      <c r="D5" s="4">
        <v>7413</v>
      </c>
      <c r="E5" s="4" t="str">
        <f>VLOOKUP(A5,HOP!A:L,12,0)</f>
        <v>7413.00</v>
      </c>
      <c r="F5" s="4" t="str">
        <f>VLOOKUP(A5,HOP!A:C,3,0)</f>
        <v>4634957</v>
      </c>
      <c r="G5" s="4">
        <f t="shared" si="0"/>
        <v>0</v>
      </c>
      <c r="H5" s="4" t="str">
        <f t="shared" si="1"/>
        <v>，4634957</v>
      </c>
      <c r="I5" s="4" t="str">
        <f>VLOOKUP(A5,HOP!A:U,21,0)</f>
        <v>直连</v>
      </c>
    </row>
    <row r="6" s="4" customFormat="1" hidden="1" spans="1:10">
      <c r="A6" s="8" t="s">
        <v>163</v>
      </c>
      <c r="B6" s="6">
        <v>45335</v>
      </c>
      <c r="C6" s="6">
        <v>45338</v>
      </c>
      <c r="D6" s="4">
        <v>1743</v>
      </c>
      <c r="E6" s="4">
        <v>1743</v>
      </c>
      <c r="F6" s="9" t="s">
        <v>164</v>
      </c>
      <c r="G6" s="4">
        <f t="shared" si="0"/>
        <v>0</v>
      </c>
      <c r="H6" s="4" t="str">
        <f t="shared" si="1"/>
        <v>，202401262225190076</v>
      </c>
      <c r="I6" s="4" t="e">
        <f>VLOOKUP(A6,HOP!A:U,21,0)</f>
        <v>#N/A</v>
      </c>
      <c r="J6" s="4">
        <v>1.26</v>
      </c>
    </row>
    <row r="7" s="4" customFormat="1" hidden="1" spans="1:10">
      <c r="A7" s="8" t="s">
        <v>165</v>
      </c>
      <c r="B7" s="6">
        <v>45337</v>
      </c>
      <c r="C7" s="6">
        <v>45338</v>
      </c>
      <c r="D7" s="4">
        <v>1617</v>
      </c>
      <c r="E7" s="4">
        <v>1617</v>
      </c>
      <c r="F7" s="9" t="s">
        <v>166</v>
      </c>
      <c r="G7" s="4">
        <f t="shared" si="0"/>
        <v>0</v>
      </c>
      <c r="H7" s="4" t="str">
        <f t="shared" si="1"/>
        <v>，202402121120000071</v>
      </c>
      <c r="I7" s="4" t="e">
        <f>VLOOKUP(A7,HOP!A:U,21,0)</f>
        <v>#N/A</v>
      </c>
      <c r="J7" s="4">
        <v>2.12</v>
      </c>
    </row>
    <row r="8" s="4" customFormat="1" hidden="1" spans="1:10">
      <c r="A8" s="8" t="s">
        <v>167</v>
      </c>
      <c r="B8" s="6">
        <v>45337</v>
      </c>
      <c r="C8" s="6">
        <v>45338</v>
      </c>
      <c r="D8" s="4">
        <v>581</v>
      </c>
      <c r="E8" s="4">
        <v>581</v>
      </c>
      <c r="F8" s="9" t="s">
        <v>168</v>
      </c>
      <c r="G8" s="4">
        <f t="shared" si="0"/>
        <v>0</v>
      </c>
      <c r="H8" s="4" t="str">
        <f t="shared" si="1"/>
        <v>，202402132044550071</v>
      </c>
      <c r="I8" s="4" t="e">
        <f>VLOOKUP(A8,HOP!A:U,21,0)</f>
        <v>#N/A</v>
      </c>
      <c r="J8" s="4">
        <v>2.13</v>
      </c>
    </row>
    <row r="9" s="4" customFormat="1" hidden="1" spans="1:10">
      <c r="A9" s="8" t="s">
        <v>169</v>
      </c>
      <c r="B9" s="6">
        <v>45337</v>
      </c>
      <c r="C9" s="6">
        <v>45338</v>
      </c>
      <c r="D9" s="4">
        <v>1108.8</v>
      </c>
      <c r="E9" s="4">
        <v>1108.8</v>
      </c>
      <c r="F9" s="9" t="s">
        <v>170</v>
      </c>
      <c r="G9" s="4">
        <f t="shared" si="0"/>
        <v>0</v>
      </c>
      <c r="H9" s="4" t="str">
        <f t="shared" si="1"/>
        <v>，202402150833520068</v>
      </c>
      <c r="I9" s="4" t="e">
        <f>VLOOKUP(A9,HOP!A:U,21,0)</f>
        <v>#N/A</v>
      </c>
      <c r="J9" s="4">
        <v>2.15</v>
      </c>
    </row>
    <row r="10" s="4" customFormat="1" hidden="1" spans="1:10">
      <c r="A10" s="8" t="s">
        <v>171</v>
      </c>
      <c r="B10" s="6">
        <v>45337</v>
      </c>
      <c r="C10" s="6">
        <v>45338</v>
      </c>
      <c r="D10" s="4">
        <v>554.4</v>
      </c>
      <c r="E10" s="4">
        <v>554.4</v>
      </c>
      <c r="F10" s="9" t="s">
        <v>172</v>
      </c>
      <c r="G10" s="4">
        <f t="shared" si="0"/>
        <v>0</v>
      </c>
      <c r="H10" s="4" t="str">
        <f t="shared" si="1"/>
        <v>，202402150858340076</v>
      </c>
      <c r="I10" s="4" t="e">
        <f>VLOOKUP(A10,HOP!A:U,21,0)</f>
        <v>#N/A</v>
      </c>
      <c r="J10" s="4">
        <v>2.15</v>
      </c>
    </row>
    <row r="11" s="4" customFormat="1" hidden="1" spans="1:10">
      <c r="A11" s="8" t="s">
        <v>173</v>
      </c>
      <c r="B11" s="6">
        <v>45337</v>
      </c>
      <c r="C11" s="6">
        <v>45338</v>
      </c>
      <c r="D11" s="4">
        <v>819</v>
      </c>
      <c r="E11" s="4">
        <v>819</v>
      </c>
      <c r="F11" s="9" t="s">
        <v>174</v>
      </c>
      <c r="G11" s="4">
        <f t="shared" si="0"/>
        <v>0</v>
      </c>
      <c r="H11" s="4" t="str">
        <f t="shared" si="1"/>
        <v>，202402151623110079</v>
      </c>
      <c r="I11" s="4" t="e">
        <f>VLOOKUP(A11,HOP!A:U,21,0)</f>
        <v>#N/A</v>
      </c>
      <c r="J11" s="4">
        <v>2.15</v>
      </c>
    </row>
    <row r="12" s="4" customFormat="1" hidden="1" spans="1:10">
      <c r="A12" s="8" t="s">
        <v>175</v>
      </c>
      <c r="B12" s="6">
        <v>45337</v>
      </c>
      <c r="C12" s="6">
        <v>45338</v>
      </c>
      <c r="D12" s="4">
        <v>554.4</v>
      </c>
      <c r="E12" s="4">
        <v>554.4</v>
      </c>
      <c r="F12" s="9" t="s">
        <v>176</v>
      </c>
      <c r="G12" s="4">
        <f t="shared" si="0"/>
        <v>0</v>
      </c>
      <c r="H12" s="4" t="str">
        <f t="shared" si="1"/>
        <v>，202402152055440079</v>
      </c>
      <c r="I12" s="4" t="e">
        <f>VLOOKUP(A12,HOP!A:U,21,0)</f>
        <v>#N/A</v>
      </c>
      <c r="J12" s="4">
        <v>2.15</v>
      </c>
    </row>
    <row r="13" s="4" customFormat="1" hidden="1" spans="1:10">
      <c r="A13" s="8" t="s">
        <v>177</v>
      </c>
      <c r="B13" s="6">
        <v>45337</v>
      </c>
      <c r="C13" s="6">
        <v>45338</v>
      </c>
      <c r="D13" s="4">
        <v>581</v>
      </c>
      <c r="E13" s="4">
        <v>581</v>
      </c>
      <c r="F13" s="9" t="s">
        <v>178</v>
      </c>
      <c r="G13" s="4">
        <f t="shared" si="0"/>
        <v>0</v>
      </c>
      <c r="H13" s="4" t="str">
        <f t="shared" si="1"/>
        <v>，202402152059140020</v>
      </c>
      <c r="I13" s="4" t="e">
        <f>VLOOKUP(A13,HOP!A:U,21,0)</f>
        <v>#N/A</v>
      </c>
      <c r="J13" s="4">
        <v>2.15</v>
      </c>
    </row>
    <row r="14" s="4" customFormat="1" spans="1:9">
      <c r="A14" s="5">
        <v>999229457085751</v>
      </c>
      <c r="B14" s="6">
        <v>45337</v>
      </c>
      <c r="C14" s="6">
        <v>45339</v>
      </c>
      <c r="D14" s="4">
        <v>2402</v>
      </c>
      <c r="E14" s="4" t="str">
        <f>VLOOKUP(A14,HOP!A:L,12,0)</f>
        <v>2402.00</v>
      </c>
      <c r="F14" s="4" t="str">
        <f>VLOOKUP(A14,HOP!A:C,3,0)</f>
        <v>4531024</v>
      </c>
      <c r="G14" s="4">
        <f t="shared" si="0"/>
        <v>0</v>
      </c>
      <c r="H14" s="4" t="str">
        <f t="shared" si="1"/>
        <v>，4531024</v>
      </c>
      <c r="I14" s="4" t="str">
        <f>VLOOKUP(A14,HOP!A:U,21,0)</f>
        <v>直连</v>
      </c>
    </row>
    <row r="15" s="4" customFormat="1" spans="1:9">
      <c r="A15" s="5">
        <v>999229458277187</v>
      </c>
      <c r="B15" s="6">
        <v>45337</v>
      </c>
      <c r="C15" s="6">
        <v>45339</v>
      </c>
      <c r="D15" s="4">
        <v>6786</v>
      </c>
      <c r="E15" s="4" t="str">
        <f>VLOOKUP(A15,HOP!A:L,12,0)</f>
        <v>6786.00</v>
      </c>
      <c r="F15" s="4" t="str">
        <f>VLOOKUP(A15,HOP!A:C,3,0)</f>
        <v>4532517</v>
      </c>
      <c r="G15" s="4">
        <f t="shared" si="0"/>
        <v>0</v>
      </c>
      <c r="H15" s="4" t="str">
        <f t="shared" si="1"/>
        <v>，4532517</v>
      </c>
      <c r="I15" s="4" t="str">
        <f>VLOOKUP(A15,HOP!A:U,21,0)</f>
        <v>直连</v>
      </c>
    </row>
    <row r="16" s="4" customFormat="1" spans="1:9">
      <c r="A16" s="5">
        <v>999229807580081</v>
      </c>
      <c r="B16" s="6">
        <v>45336</v>
      </c>
      <c r="C16" s="6">
        <v>45339</v>
      </c>
      <c r="D16" s="4">
        <v>4041</v>
      </c>
      <c r="E16" s="4" t="str">
        <f>VLOOKUP(A16,HOP!A:L,12,0)</f>
        <v>4041.00</v>
      </c>
      <c r="F16" s="4" t="str">
        <f>VLOOKUP(A16,HOP!A:C,3,0)</f>
        <v>4614169</v>
      </c>
      <c r="G16" s="4">
        <f t="shared" si="0"/>
        <v>0</v>
      </c>
      <c r="H16" s="4" t="str">
        <f t="shared" si="1"/>
        <v>，4614169</v>
      </c>
      <c r="I16" s="4" t="str">
        <f>VLOOKUP(A16,HOP!A:U,21,0)</f>
        <v>直连</v>
      </c>
    </row>
    <row r="17" s="4" customFormat="1" spans="1:9">
      <c r="A17" s="5">
        <v>999229819351815</v>
      </c>
      <c r="B17" s="6">
        <v>45336</v>
      </c>
      <c r="C17" s="6">
        <v>45339</v>
      </c>
      <c r="D17" s="4">
        <v>4041</v>
      </c>
      <c r="E17" s="4" t="str">
        <f>VLOOKUP(A17,HOP!A:L,12,0)</f>
        <v>4041.00</v>
      </c>
      <c r="F17" s="4" t="str">
        <f>VLOOKUP(A17,HOP!A:C,3,0)</f>
        <v>4618947</v>
      </c>
      <c r="G17" s="4">
        <f t="shared" si="0"/>
        <v>0</v>
      </c>
      <c r="H17" s="4" t="str">
        <f t="shared" si="1"/>
        <v>，4618947</v>
      </c>
      <c r="I17" s="4" t="str">
        <f>VLOOKUP(A17,HOP!A:U,21,0)</f>
        <v>直连</v>
      </c>
    </row>
    <row r="18" s="4" customFormat="1" spans="1:9">
      <c r="A18" s="5">
        <v>999229886027629</v>
      </c>
      <c r="B18" s="6">
        <v>45335</v>
      </c>
      <c r="C18" s="6">
        <v>45339</v>
      </c>
      <c r="D18" s="4">
        <v>6252</v>
      </c>
      <c r="E18" s="4" t="str">
        <f>VLOOKUP(A18,HOP!A:L,12,0)</f>
        <v>6252.00</v>
      </c>
      <c r="F18" s="4" t="str">
        <f>VLOOKUP(A18,HOP!A:C,3,0)</f>
        <v>4629191</v>
      </c>
      <c r="G18" s="4">
        <f t="shared" si="0"/>
        <v>0</v>
      </c>
      <c r="H18" s="4" t="str">
        <f t="shared" si="1"/>
        <v>，4629191</v>
      </c>
      <c r="I18" s="4" t="str">
        <f>VLOOKUP(A18,HOP!A:U,21,0)</f>
        <v>直连</v>
      </c>
    </row>
    <row r="19" s="4" customFormat="1" spans="1:9">
      <c r="A19" s="5">
        <v>999229902708383</v>
      </c>
      <c r="B19" s="6">
        <v>45336</v>
      </c>
      <c r="C19" s="6">
        <v>45339</v>
      </c>
      <c r="D19" s="4">
        <v>8828</v>
      </c>
      <c r="E19" s="4" t="str">
        <f>VLOOKUP(A19,HOP!A:L,12,0)</f>
        <v>8828.00</v>
      </c>
      <c r="F19" s="4" t="str">
        <f>VLOOKUP(A19,HOP!A:C,3,0)</f>
        <v>4635221</v>
      </c>
      <c r="G19" s="4">
        <f t="shared" si="0"/>
        <v>0</v>
      </c>
      <c r="H19" s="4" t="str">
        <f t="shared" si="1"/>
        <v>，4635221</v>
      </c>
      <c r="I19" s="4" t="str">
        <f>VLOOKUP(A19,HOP!A:U,21,0)</f>
        <v>直连</v>
      </c>
    </row>
    <row r="20" s="4" customFormat="1" spans="1:9">
      <c r="A20" s="5">
        <v>999229913992263</v>
      </c>
      <c r="B20" s="6">
        <v>45337</v>
      </c>
      <c r="C20" s="6">
        <v>45339</v>
      </c>
      <c r="D20" s="4">
        <v>1606</v>
      </c>
      <c r="E20" s="4" t="str">
        <f>VLOOKUP(A20,HOP!A:L,12,0)</f>
        <v>1606.00</v>
      </c>
      <c r="F20" s="4" t="str">
        <f>VLOOKUP(A20,HOP!A:C,3,0)</f>
        <v>4639563</v>
      </c>
      <c r="G20" s="4">
        <f t="shared" si="0"/>
        <v>0</v>
      </c>
      <c r="H20" s="4" t="str">
        <f t="shared" si="1"/>
        <v>，4639563</v>
      </c>
      <c r="I20" s="4" t="str">
        <f>VLOOKUP(A20,HOP!A:U,21,0)</f>
        <v>直连</v>
      </c>
    </row>
    <row r="21" s="4" customFormat="1" spans="1:9">
      <c r="A21" s="5">
        <v>999229998378240</v>
      </c>
      <c r="B21" s="6">
        <v>45337</v>
      </c>
      <c r="C21" s="6">
        <v>45339</v>
      </c>
      <c r="D21" s="4">
        <v>3636</v>
      </c>
      <c r="E21" s="4" t="str">
        <f>VLOOKUP(A21,HOP!A:L,12,0)</f>
        <v>3636.00</v>
      </c>
      <c r="F21" s="4" t="str">
        <f>VLOOKUP(A21,HOP!A:C,3,0)</f>
        <v>4653962</v>
      </c>
      <c r="G21" s="4">
        <f t="shared" si="0"/>
        <v>0</v>
      </c>
      <c r="H21" s="4" t="str">
        <f t="shared" si="1"/>
        <v>，4653962</v>
      </c>
      <c r="I21" s="4" t="str">
        <f>VLOOKUP(A21,HOP!A:U,21,0)</f>
        <v>直连</v>
      </c>
    </row>
    <row r="22" s="4" customFormat="1" spans="1:9">
      <c r="A22" s="5">
        <v>999230005201313</v>
      </c>
      <c r="B22" s="6">
        <v>45337</v>
      </c>
      <c r="C22" s="6">
        <v>45339</v>
      </c>
      <c r="D22" s="4">
        <v>1818</v>
      </c>
      <c r="E22" s="4" t="str">
        <f>VLOOKUP(A22,HOP!A:L,12,0)</f>
        <v>1818.00</v>
      </c>
      <c r="F22" s="4" t="str">
        <f>VLOOKUP(A22,HOP!A:C,3,0)</f>
        <v>4656519</v>
      </c>
      <c r="G22" s="4">
        <f t="shared" si="0"/>
        <v>0</v>
      </c>
      <c r="H22" s="4" t="str">
        <f t="shared" si="1"/>
        <v>，4656519</v>
      </c>
      <c r="I22" s="4" t="str">
        <f>VLOOKUP(A22,HOP!A:U,21,0)</f>
        <v>直连</v>
      </c>
    </row>
    <row r="23" s="4" customFormat="1" spans="1:9">
      <c r="A23" s="5">
        <v>30012429260</v>
      </c>
      <c r="B23" s="6">
        <v>45337</v>
      </c>
      <c r="C23" s="6">
        <v>45339</v>
      </c>
      <c r="D23" s="4">
        <v>1818</v>
      </c>
      <c r="E23" s="4" t="str">
        <f>VLOOKUP(A23,HOP!A:L,12,0)</f>
        <v>1818.00</v>
      </c>
      <c r="F23" s="4" t="str">
        <f>VLOOKUP(A23,HOP!A:C,3,0)</f>
        <v>4658689</v>
      </c>
      <c r="G23" s="4">
        <f t="shared" si="0"/>
        <v>0</v>
      </c>
      <c r="H23" s="4" t="str">
        <f t="shared" si="1"/>
        <v>，4658689</v>
      </c>
      <c r="I23" s="4" t="str">
        <f>VLOOKUP(A23,HOP!A:U,21,0)</f>
        <v>直连</v>
      </c>
    </row>
    <row r="24" s="4" customFormat="1" hidden="1" spans="1:9">
      <c r="A24" s="5">
        <v>999230123531109</v>
      </c>
      <c r="B24" s="6">
        <v>45338</v>
      </c>
      <c r="C24" s="6">
        <v>45339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10">
      <c r="A25" s="8" t="s">
        <v>179</v>
      </c>
      <c r="B25" s="6">
        <v>45338</v>
      </c>
      <c r="C25" s="6">
        <v>45339</v>
      </c>
      <c r="D25" s="4">
        <v>497</v>
      </c>
      <c r="E25" s="4">
        <v>497</v>
      </c>
      <c r="F25" s="9" t="s">
        <v>180</v>
      </c>
      <c r="G25" s="4">
        <f t="shared" si="0"/>
        <v>0</v>
      </c>
      <c r="H25" s="4" t="str">
        <f t="shared" si="1"/>
        <v>，202402151551350025</v>
      </c>
      <c r="I25" s="4" t="e">
        <f>VLOOKUP(A25,HOP!A:U,21,0)</f>
        <v>#N/A</v>
      </c>
      <c r="J25" s="4">
        <v>2.15</v>
      </c>
    </row>
    <row r="26" s="4" customFormat="1" hidden="1" spans="1:10">
      <c r="A26" s="8" t="s">
        <v>181</v>
      </c>
      <c r="B26" s="6">
        <v>45338</v>
      </c>
      <c r="C26" s="6">
        <v>45339</v>
      </c>
      <c r="D26" s="4">
        <v>527</v>
      </c>
      <c r="E26" s="4">
        <v>527</v>
      </c>
      <c r="F26" s="9" t="s">
        <v>182</v>
      </c>
      <c r="G26" s="4">
        <f t="shared" si="0"/>
        <v>0</v>
      </c>
      <c r="H26" s="4" t="str">
        <f t="shared" si="1"/>
        <v>，202402152031320079</v>
      </c>
      <c r="I26" s="4" t="e">
        <f>VLOOKUP(A26,HOP!A:U,21,0)</f>
        <v>#N/A</v>
      </c>
      <c r="J26" s="4">
        <v>2.15</v>
      </c>
    </row>
    <row r="27" s="4" customFormat="1" hidden="1" spans="1:10">
      <c r="A27" s="8" t="s">
        <v>183</v>
      </c>
      <c r="B27" s="6">
        <v>45338</v>
      </c>
      <c r="C27" s="6">
        <v>45339</v>
      </c>
      <c r="D27" s="4">
        <v>497</v>
      </c>
      <c r="E27" s="4">
        <v>497</v>
      </c>
      <c r="F27" s="9" t="s">
        <v>184</v>
      </c>
      <c r="G27" s="4">
        <f t="shared" si="0"/>
        <v>0</v>
      </c>
      <c r="H27" s="4" t="str">
        <f t="shared" si="1"/>
        <v>，202402152217290020</v>
      </c>
      <c r="I27" s="4" t="e">
        <f>VLOOKUP(A27,HOP!A:U,21,0)</f>
        <v>#N/A</v>
      </c>
      <c r="J27" s="4">
        <v>2.15</v>
      </c>
    </row>
    <row r="28" s="4" customFormat="1" hidden="1" spans="1:10">
      <c r="A28" s="8" t="s">
        <v>185</v>
      </c>
      <c r="B28" s="6">
        <v>45338</v>
      </c>
      <c r="C28" s="6">
        <v>45339</v>
      </c>
      <c r="D28" s="4">
        <v>497</v>
      </c>
      <c r="E28" s="4">
        <v>497</v>
      </c>
      <c r="F28" s="9" t="s">
        <v>186</v>
      </c>
      <c r="G28" s="4">
        <f t="shared" si="0"/>
        <v>0</v>
      </c>
      <c r="H28" s="4" t="str">
        <f t="shared" si="1"/>
        <v>，202402152343580079</v>
      </c>
      <c r="I28" s="4" t="e">
        <f>VLOOKUP(A28,HOP!A:U,21,0)</f>
        <v>#N/A</v>
      </c>
      <c r="J28" s="4">
        <v>2.15</v>
      </c>
    </row>
    <row r="29" s="4" customFormat="1" hidden="1" spans="1:10">
      <c r="A29" s="8" t="s">
        <v>187</v>
      </c>
      <c r="B29" s="6">
        <v>45338</v>
      </c>
      <c r="C29" s="6">
        <v>45339</v>
      </c>
      <c r="D29" s="4">
        <v>868</v>
      </c>
      <c r="E29" s="4">
        <v>868</v>
      </c>
      <c r="F29" s="9" t="s">
        <v>188</v>
      </c>
      <c r="G29" s="4">
        <f t="shared" si="0"/>
        <v>0</v>
      </c>
      <c r="H29" s="4" t="str">
        <f t="shared" si="1"/>
        <v>，202402160824150068</v>
      </c>
      <c r="I29" s="4" t="e">
        <f>VLOOKUP(A29,HOP!A:U,21,0)</f>
        <v>#N/A</v>
      </c>
      <c r="J29" s="4">
        <v>2.16</v>
      </c>
    </row>
    <row r="30" s="4" customFormat="1" hidden="1" spans="1:10">
      <c r="A30" s="8" t="s">
        <v>189</v>
      </c>
      <c r="B30" s="6">
        <v>45338</v>
      </c>
      <c r="C30" s="6">
        <v>45339</v>
      </c>
      <c r="D30" s="4">
        <v>434</v>
      </c>
      <c r="E30" s="4">
        <v>434</v>
      </c>
      <c r="F30" s="9" t="s">
        <v>190</v>
      </c>
      <c r="G30" s="4">
        <f t="shared" si="0"/>
        <v>0</v>
      </c>
      <c r="H30" s="4" t="str">
        <f t="shared" si="1"/>
        <v>，202402161600010068</v>
      </c>
      <c r="I30" s="4" t="e">
        <f>VLOOKUP(A30,HOP!A:U,21,0)</f>
        <v>#N/A</v>
      </c>
      <c r="J30" s="4">
        <v>2.16</v>
      </c>
    </row>
    <row r="31" s="4" customFormat="1" hidden="1" spans="1:10">
      <c r="A31" s="8" t="s">
        <v>191</v>
      </c>
      <c r="B31" s="6">
        <v>45338</v>
      </c>
      <c r="C31" s="6">
        <v>45339</v>
      </c>
      <c r="D31" s="4">
        <v>497</v>
      </c>
      <c r="E31" s="4">
        <v>497</v>
      </c>
      <c r="F31" s="9" t="s">
        <v>192</v>
      </c>
      <c r="G31" s="4">
        <f t="shared" si="0"/>
        <v>0</v>
      </c>
      <c r="H31" s="4" t="str">
        <f t="shared" si="1"/>
        <v>，202402161951090079</v>
      </c>
      <c r="I31" s="4" t="e">
        <f>VLOOKUP(A31,HOP!A:U,21,0)</f>
        <v>#N/A</v>
      </c>
      <c r="J31" s="4">
        <v>2.16</v>
      </c>
    </row>
    <row r="32" s="4" customFormat="1" hidden="1" spans="1:10">
      <c r="A32" s="8" t="s">
        <v>193</v>
      </c>
      <c r="B32" s="6">
        <v>45338</v>
      </c>
      <c r="C32" s="6">
        <v>45339</v>
      </c>
      <c r="D32" s="4">
        <v>497</v>
      </c>
      <c r="E32" s="4">
        <v>497</v>
      </c>
      <c r="F32" s="9" t="s">
        <v>194</v>
      </c>
      <c r="G32" s="4">
        <f t="shared" si="0"/>
        <v>0</v>
      </c>
      <c r="H32" s="4" t="str">
        <f t="shared" si="1"/>
        <v>，202402162124330021</v>
      </c>
      <c r="I32" s="4" t="e">
        <f>VLOOKUP(A32,HOP!A:U,21,0)</f>
        <v>#N/A</v>
      </c>
      <c r="J32" s="4">
        <v>2.16</v>
      </c>
    </row>
    <row r="33" s="4" customFormat="1" spans="1:9">
      <c r="A33" s="5">
        <v>999229468130368</v>
      </c>
      <c r="B33" s="6">
        <v>45337</v>
      </c>
      <c r="C33" s="6">
        <v>45340</v>
      </c>
      <c r="D33" s="4">
        <v>3213</v>
      </c>
      <c r="E33" s="4" t="str">
        <f>VLOOKUP(A33,HOP!A:L,12,0)</f>
        <v>3213.00</v>
      </c>
      <c r="F33" s="4" t="str">
        <f>VLOOKUP(A33,HOP!A:C,3,0)</f>
        <v>4544867</v>
      </c>
      <c r="G33" s="4">
        <f t="shared" si="0"/>
        <v>0</v>
      </c>
      <c r="H33" s="4" t="str">
        <f t="shared" si="1"/>
        <v>，4544867</v>
      </c>
      <c r="I33" s="4" t="str">
        <f>VLOOKUP(A33,HOP!A:U,21,0)</f>
        <v>直连</v>
      </c>
    </row>
    <row r="34" s="4" customFormat="1" hidden="1" spans="1:10">
      <c r="A34" s="8" t="s">
        <v>195</v>
      </c>
      <c r="B34" s="6">
        <v>45339</v>
      </c>
      <c r="C34" s="6">
        <v>45340</v>
      </c>
      <c r="D34" s="4">
        <v>819</v>
      </c>
      <c r="E34" s="4">
        <v>819</v>
      </c>
      <c r="F34" s="9" t="s">
        <v>196</v>
      </c>
      <c r="G34" s="4">
        <f t="shared" si="0"/>
        <v>0</v>
      </c>
      <c r="H34" s="4" t="str">
        <f t="shared" si="1"/>
        <v>，202401131926450069</v>
      </c>
      <c r="I34" s="4" t="e">
        <f>VLOOKUP(A34,HOP!A:U,21,0)</f>
        <v>#N/A</v>
      </c>
      <c r="J34" s="4">
        <v>1.13</v>
      </c>
    </row>
    <row r="35" s="4" customFormat="1" spans="1:9">
      <c r="A35" s="5">
        <v>999229733014651</v>
      </c>
      <c r="B35" s="6">
        <v>45337</v>
      </c>
      <c r="C35" s="6">
        <v>45340</v>
      </c>
      <c r="D35" s="4">
        <v>6486</v>
      </c>
      <c r="E35" s="4" t="str">
        <f>VLOOKUP(A35,HOP!A:L,12,0)</f>
        <v>6486.00</v>
      </c>
      <c r="F35" s="4" t="str">
        <f>VLOOKUP(A35,HOP!A:C,3,0)</f>
        <v>4597259</v>
      </c>
      <c r="G35" s="4">
        <f t="shared" si="0"/>
        <v>0</v>
      </c>
      <c r="H35" s="4" t="str">
        <f t="shared" si="1"/>
        <v>，4597259</v>
      </c>
      <c r="I35" s="4" t="str">
        <f>VLOOKUP(A35,HOP!A:U,21,0)</f>
        <v>直连</v>
      </c>
    </row>
    <row r="36" s="4" customFormat="1" spans="1:9">
      <c r="A36" s="5">
        <v>999229898505887</v>
      </c>
      <c r="B36" s="6">
        <v>45337</v>
      </c>
      <c r="C36" s="6">
        <v>45340</v>
      </c>
      <c r="D36" s="4">
        <v>3314</v>
      </c>
      <c r="E36" s="4" t="str">
        <f>VLOOKUP(A36,HOP!A:L,12,0)</f>
        <v>3314.00</v>
      </c>
      <c r="F36" s="4" t="str">
        <f>VLOOKUP(A36,HOP!A:C,3,0)</f>
        <v>4633774</v>
      </c>
      <c r="G36" s="4">
        <f t="shared" si="0"/>
        <v>0</v>
      </c>
      <c r="H36" s="4" t="str">
        <f t="shared" si="1"/>
        <v>，4633774</v>
      </c>
      <c r="I36" s="4" t="str">
        <f>VLOOKUP(A36,HOP!A:U,21,0)</f>
        <v>直连</v>
      </c>
    </row>
    <row r="37" s="4" customFormat="1" hidden="1" spans="1:10">
      <c r="A37" s="8" t="s">
        <v>197</v>
      </c>
      <c r="B37" s="6">
        <v>45339</v>
      </c>
      <c r="C37" s="6">
        <v>45340</v>
      </c>
      <c r="D37" s="4">
        <v>868</v>
      </c>
      <c r="E37" s="4">
        <v>868</v>
      </c>
      <c r="F37" s="9" t="s">
        <v>198</v>
      </c>
      <c r="G37" s="4">
        <f t="shared" si="0"/>
        <v>0</v>
      </c>
      <c r="H37" s="4" t="str">
        <f t="shared" si="1"/>
        <v>，202402171059080071</v>
      </c>
      <c r="I37" s="4" t="e">
        <f>VLOOKUP(A37,HOP!A:U,21,0)</f>
        <v>#N/A</v>
      </c>
      <c r="J37" s="4">
        <v>2.17</v>
      </c>
    </row>
    <row r="38" s="4" customFormat="1" hidden="1" spans="1:10">
      <c r="A38" s="8" t="s">
        <v>199</v>
      </c>
      <c r="B38" s="6">
        <v>45339</v>
      </c>
      <c r="C38" s="6">
        <v>45340</v>
      </c>
      <c r="D38" s="4">
        <v>434</v>
      </c>
      <c r="E38" s="4">
        <v>434</v>
      </c>
      <c r="F38" s="9" t="s">
        <v>200</v>
      </c>
      <c r="G38" s="4">
        <f t="shared" si="0"/>
        <v>0</v>
      </c>
      <c r="H38" s="4" t="str">
        <f t="shared" si="1"/>
        <v>，202402171253490077</v>
      </c>
      <c r="I38" s="4" t="e">
        <f>VLOOKUP(A38,HOP!A:U,21,0)</f>
        <v>#N/A</v>
      </c>
      <c r="J38" s="4">
        <v>2.17</v>
      </c>
    </row>
    <row r="39" s="4" customFormat="1" hidden="1" spans="1:10">
      <c r="A39" s="8" t="s">
        <v>201</v>
      </c>
      <c r="B39" s="6">
        <v>45339</v>
      </c>
      <c r="C39" s="6">
        <v>45340</v>
      </c>
      <c r="D39" s="4">
        <v>497</v>
      </c>
      <c r="E39" s="4">
        <v>497</v>
      </c>
      <c r="F39" s="9" t="s">
        <v>202</v>
      </c>
      <c r="G39" s="4">
        <f t="shared" si="0"/>
        <v>0</v>
      </c>
      <c r="H39" s="4" t="str">
        <f t="shared" si="1"/>
        <v>，202402171851120068</v>
      </c>
      <c r="I39" s="4" t="e">
        <f>VLOOKUP(A39,HOP!A:U,21,0)</f>
        <v>#N/A</v>
      </c>
      <c r="J39" s="4">
        <v>2.17</v>
      </c>
    </row>
    <row r="40" s="4" customFormat="1" hidden="1" spans="1:10">
      <c r="A40" s="8" t="s">
        <v>203</v>
      </c>
      <c r="B40" s="6">
        <v>45339</v>
      </c>
      <c r="C40" s="6">
        <v>45340</v>
      </c>
      <c r="D40" s="4">
        <v>497</v>
      </c>
      <c r="E40" s="4">
        <v>497</v>
      </c>
      <c r="F40" s="9" t="s">
        <v>204</v>
      </c>
      <c r="G40" s="4">
        <f t="shared" si="0"/>
        <v>0</v>
      </c>
      <c r="H40" s="4" t="str">
        <f t="shared" si="1"/>
        <v>，202402172302180021</v>
      </c>
      <c r="I40" s="4" t="e">
        <f>VLOOKUP(A40,HOP!A:U,21,0)</f>
        <v>#N/A</v>
      </c>
      <c r="J40" s="4">
        <v>2.17</v>
      </c>
    </row>
    <row r="42" spans="4:4">
      <c r="D42" s="4">
        <f>SUM(D2:D41)</f>
        <v>86337.6</v>
      </c>
    </row>
    <row r="49" spans="1:4">
      <c r="A49" s="4" t="s">
        <v>205</v>
      </c>
      <c r="C49" s="4">
        <v>71350</v>
      </c>
      <c r="D49" s="4">
        <v>77490.34</v>
      </c>
    </row>
    <row r="50" spans="1:4">
      <c r="A50" s="4" t="s">
        <v>206</v>
      </c>
      <c r="C50" s="4">
        <v>14987.6</v>
      </c>
      <c r="D50" s="4">
        <v>16277.42</v>
      </c>
    </row>
    <row r="51" spans="1:4">
      <c r="A51" s="4" t="s">
        <v>207</v>
      </c>
      <c r="C51" s="4">
        <f>SUBTOTAL(9,C49:C50)</f>
        <v>86337.6</v>
      </c>
      <c r="D51" s="4">
        <f>SUBTOTAL(9,D49:D50)</f>
        <v>93767.76</v>
      </c>
    </row>
    <row r="52" spans="1:1">
      <c r="A52" s="4" t="s">
        <v>208</v>
      </c>
    </row>
  </sheetData>
  <autoFilter ref="A1:XFD42">
    <filterColumn colId="3">
      <filters blank="1">
        <filter val="6252"/>
        <filter val="3213"/>
        <filter val="7413"/>
        <filter val="3314"/>
        <filter val="497"/>
        <filter val="1617"/>
        <filter val="1818"/>
        <filter val="819"/>
        <filter val="554.4"/>
        <filter val="527"/>
        <filter val="868"/>
        <filter val="8828"/>
        <filter val="1108.8"/>
        <filter val="434"/>
        <filter val="3636"/>
        <filter val="86337.6"/>
        <filter val="581"/>
        <filter val="4041"/>
        <filter val="2402"/>
        <filter val="1743"/>
        <filter val="2803"/>
        <filter val="3984"/>
        <filter val="1606"/>
        <filter val="6486"/>
        <filter val="6786"/>
        <filter val="290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209</v>
      </c>
      <c r="B1" s="2" t="s">
        <v>210</v>
      </c>
      <c r="C1" s="2" t="s">
        <v>211</v>
      </c>
      <c r="D1" s="2" t="s">
        <v>212</v>
      </c>
      <c r="E1" s="2" t="s">
        <v>13</v>
      </c>
      <c r="F1" s="2" t="s">
        <v>5</v>
      </c>
      <c r="G1" s="2" t="s">
        <v>6</v>
      </c>
      <c r="H1" s="2" t="s">
        <v>213</v>
      </c>
      <c r="I1" s="2" t="s">
        <v>214</v>
      </c>
      <c r="J1" s="2" t="s">
        <v>215</v>
      </c>
      <c r="K1" s="2" t="s">
        <v>216</v>
      </c>
      <c r="L1" s="2" t="s">
        <v>217</v>
      </c>
      <c r="M1" s="2" t="s">
        <v>218</v>
      </c>
      <c r="N1" s="2" t="s">
        <v>219</v>
      </c>
      <c r="O1" s="2" t="s">
        <v>220</v>
      </c>
      <c r="P1" s="2" t="s">
        <v>221</v>
      </c>
      <c r="Q1" s="2" t="s">
        <v>222</v>
      </c>
      <c r="R1" s="2" t="s">
        <v>223</v>
      </c>
      <c r="S1" s="2" t="s">
        <v>224</v>
      </c>
      <c r="T1" s="2" t="s">
        <v>225</v>
      </c>
      <c r="U1" s="2" t="s">
        <v>226</v>
      </c>
      <c r="V1" s="2" t="s">
        <v>227</v>
      </c>
    </row>
    <row r="2" s="1" customFormat="1" spans="1:22">
      <c r="A2" s="3">
        <v>30012429260</v>
      </c>
      <c r="B2" s="1" t="s">
        <v>228</v>
      </c>
      <c r="C2" s="1" t="s">
        <v>229</v>
      </c>
      <c r="D2" s="1" t="s">
        <v>230</v>
      </c>
      <c r="E2" s="1" t="s">
        <v>231</v>
      </c>
      <c r="F2" s="1" t="s">
        <v>232</v>
      </c>
      <c r="G2" s="1" t="s">
        <v>233</v>
      </c>
      <c r="H2" s="1" t="s">
        <v>234</v>
      </c>
      <c r="I2" s="1" t="s">
        <v>235</v>
      </c>
      <c r="J2" s="1" t="s">
        <v>236</v>
      </c>
      <c r="K2" s="1" t="s">
        <v>235</v>
      </c>
      <c r="L2" s="1" t="s">
        <v>235</v>
      </c>
      <c r="M2" s="1" t="s">
        <v>237</v>
      </c>
      <c r="N2" s="1" t="s">
        <v>237</v>
      </c>
      <c r="O2" s="1" t="s">
        <v>238</v>
      </c>
      <c r="P2" s="1" t="s">
        <v>239</v>
      </c>
      <c r="Q2" s="1" t="s">
        <v>240</v>
      </c>
      <c r="R2" s="1" t="s">
        <v>241</v>
      </c>
      <c r="S2" s="1" t="s">
        <v>242</v>
      </c>
      <c r="T2" s="1" t="s">
        <v>243</v>
      </c>
      <c r="U2" s="1" t="s">
        <v>244</v>
      </c>
      <c r="V2" s="1" t="s">
        <v>245</v>
      </c>
    </row>
    <row r="3" s="1" customFormat="1" spans="1:22">
      <c r="A3" s="3">
        <v>999230005201313</v>
      </c>
      <c r="B3" s="1" t="s">
        <v>246</v>
      </c>
      <c r="C3" s="1" t="s">
        <v>247</v>
      </c>
      <c r="D3" s="1" t="s">
        <v>230</v>
      </c>
      <c r="E3" s="1" t="s">
        <v>248</v>
      </c>
      <c r="F3" s="1" t="s">
        <v>232</v>
      </c>
      <c r="G3" s="1" t="s">
        <v>233</v>
      </c>
      <c r="H3" s="1" t="s">
        <v>234</v>
      </c>
      <c r="I3" s="1" t="s">
        <v>235</v>
      </c>
      <c r="J3" s="1" t="s">
        <v>236</v>
      </c>
      <c r="K3" s="1" t="s">
        <v>235</v>
      </c>
      <c r="L3" s="1" t="s">
        <v>235</v>
      </c>
      <c r="M3" s="1" t="s">
        <v>237</v>
      </c>
      <c r="N3" s="1" t="s">
        <v>237</v>
      </c>
      <c r="O3" s="1" t="s">
        <v>238</v>
      </c>
      <c r="P3" s="1" t="s">
        <v>239</v>
      </c>
      <c r="Q3" s="1" t="s">
        <v>240</v>
      </c>
      <c r="R3" s="1" t="s">
        <v>249</v>
      </c>
      <c r="S3" s="1" t="s">
        <v>242</v>
      </c>
      <c r="T3" s="1" t="s">
        <v>243</v>
      </c>
      <c r="U3" s="1" t="s">
        <v>244</v>
      </c>
      <c r="V3" s="1" t="s">
        <v>245</v>
      </c>
    </row>
    <row r="4" s="1" customFormat="1" spans="1:22">
      <c r="A4" s="3">
        <v>999229998378240</v>
      </c>
      <c r="B4" s="1" t="s">
        <v>250</v>
      </c>
      <c r="C4" s="1" t="s">
        <v>251</v>
      </c>
      <c r="D4" s="1" t="s">
        <v>230</v>
      </c>
      <c r="E4" s="1" t="s">
        <v>252</v>
      </c>
      <c r="F4" s="1" t="s">
        <v>232</v>
      </c>
      <c r="G4" s="1" t="s">
        <v>233</v>
      </c>
      <c r="H4" s="1" t="s">
        <v>234</v>
      </c>
      <c r="I4" s="1" t="s">
        <v>253</v>
      </c>
      <c r="J4" s="1" t="s">
        <v>236</v>
      </c>
      <c r="K4" s="1" t="s">
        <v>253</v>
      </c>
      <c r="L4" s="1" t="s">
        <v>253</v>
      </c>
      <c r="M4" s="1" t="s">
        <v>237</v>
      </c>
      <c r="N4" s="1" t="s">
        <v>237</v>
      </c>
      <c r="O4" s="1" t="s">
        <v>238</v>
      </c>
      <c r="P4" s="1" t="s">
        <v>239</v>
      </c>
      <c r="Q4" s="1" t="s">
        <v>240</v>
      </c>
      <c r="R4" s="1" t="s">
        <v>254</v>
      </c>
      <c r="S4" s="1" t="s">
        <v>242</v>
      </c>
      <c r="T4" s="1" t="s">
        <v>243</v>
      </c>
      <c r="U4" s="1" t="s">
        <v>244</v>
      </c>
      <c r="V4" s="1" t="s">
        <v>245</v>
      </c>
    </row>
    <row r="5" s="1" customFormat="1" spans="1:22">
      <c r="A5" s="3">
        <v>999229913992263</v>
      </c>
      <c r="B5" s="1" t="s">
        <v>255</v>
      </c>
      <c r="C5" s="1" t="s">
        <v>256</v>
      </c>
      <c r="D5" s="1" t="s">
        <v>257</v>
      </c>
      <c r="E5" s="1" t="s">
        <v>258</v>
      </c>
      <c r="F5" s="1" t="s">
        <v>232</v>
      </c>
      <c r="G5" s="1" t="s">
        <v>233</v>
      </c>
      <c r="H5" s="1" t="s">
        <v>234</v>
      </c>
      <c r="I5" s="1" t="s">
        <v>259</v>
      </c>
      <c r="J5" s="1" t="s">
        <v>236</v>
      </c>
      <c r="K5" s="1" t="s">
        <v>259</v>
      </c>
      <c r="L5" s="1" t="s">
        <v>259</v>
      </c>
      <c r="M5" s="1" t="s">
        <v>237</v>
      </c>
      <c r="N5" s="1" t="s">
        <v>237</v>
      </c>
      <c r="O5" s="1" t="s">
        <v>238</v>
      </c>
      <c r="P5" s="1" t="s">
        <v>239</v>
      </c>
      <c r="Q5" s="1" t="s">
        <v>240</v>
      </c>
      <c r="R5" s="1" t="s">
        <v>260</v>
      </c>
      <c r="S5" s="1" t="s">
        <v>242</v>
      </c>
      <c r="T5" s="1" t="s">
        <v>243</v>
      </c>
      <c r="U5" s="1" t="s">
        <v>244</v>
      </c>
      <c r="V5" s="1" t="s">
        <v>245</v>
      </c>
    </row>
    <row r="6" s="1" customFormat="1" spans="1:22">
      <c r="A6" s="3">
        <v>999229902708383</v>
      </c>
      <c r="B6" s="1" t="s">
        <v>261</v>
      </c>
      <c r="C6" s="1" t="s">
        <v>262</v>
      </c>
      <c r="D6" s="1" t="s">
        <v>263</v>
      </c>
      <c r="E6" s="1" t="s">
        <v>264</v>
      </c>
      <c r="F6" s="1" t="s">
        <v>265</v>
      </c>
      <c r="G6" s="1" t="s">
        <v>233</v>
      </c>
      <c r="H6" s="1" t="s">
        <v>234</v>
      </c>
      <c r="I6" s="1" t="s">
        <v>266</v>
      </c>
      <c r="J6" s="1" t="s">
        <v>236</v>
      </c>
      <c r="K6" s="1" t="s">
        <v>266</v>
      </c>
      <c r="L6" s="1" t="s">
        <v>266</v>
      </c>
      <c r="M6" s="1" t="s">
        <v>237</v>
      </c>
      <c r="N6" s="1" t="s">
        <v>237</v>
      </c>
      <c r="O6" s="1" t="s">
        <v>238</v>
      </c>
      <c r="P6" s="1" t="s">
        <v>239</v>
      </c>
      <c r="Q6" s="1" t="s">
        <v>240</v>
      </c>
      <c r="R6" s="1" t="s">
        <v>267</v>
      </c>
      <c r="S6" s="1" t="s">
        <v>242</v>
      </c>
      <c r="T6" s="1" t="s">
        <v>243</v>
      </c>
      <c r="U6" s="1" t="s">
        <v>244</v>
      </c>
      <c r="V6" s="1" t="s">
        <v>245</v>
      </c>
    </row>
    <row r="7" s="1" customFormat="1" spans="1:22">
      <c r="A7" s="3">
        <v>999229902190749</v>
      </c>
      <c r="B7" s="1" t="s">
        <v>261</v>
      </c>
      <c r="C7" s="1" t="s">
        <v>268</v>
      </c>
      <c r="D7" s="1" t="s">
        <v>263</v>
      </c>
      <c r="E7" s="1" t="s">
        <v>269</v>
      </c>
      <c r="F7" s="1" t="s">
        <v>270</v>
      </c>
      <c r="G7" s="1" t="s">
        <v>271</v>
      </c>
      <c r="H7" s="1" t="s">
        <v>234</v>
      </c>
      <c r="I7" s="1" t="s">
        <v>272</v>
      </c>
      <c r="J7" s="1" t="s">
        <v>236</v>
      </c>
      <c r="K7" s="1" t="s">
        <v>272</v>
      </c>
      <c r="L7" s="1" t="s">
        <v>272</v>
      </c>
      <c r="M7" s="1" t="s">
        <v>237</v>
      </c>
      <c r="N7" s="1" t="s">
        <v>237</v>
      </c>
      <c r="O7" s="1" t="s">
        <v>238</v>
      </c>
      <c r="P7" s="1" t="s">
        <v>239</v>
      </c>
      <c r="Q7" s="1" t="s">
        <v>240</v>
      </c>
      <c r="R7" s="1" t="s">
        <v>273</v>
      </c>
      <c r="S7" s="1" t="s">
        <v>242</v>
      </c>
      <c r="T7" s="1" t="s">
        <v>243</v>
      </c>
      <c r="U7" s="1" t="s">
        <v>244</v>
      </c>
      <c r="V7" s="1" t="s">
        <v>245</v>
      </c>
    </row>
    <row r="8" s="1" customFormat="1" spans="1:22">
      <c r="A8" s="3">
        <v>999229898505887</v>
      </c>
      <c r="B8" s="1" t="s">
        <v>261</v>
      </c>
      <c r="C8" s="1" t="s">
        <v>274</v>
      </c>
      <c r="D8" s="1" t="s">
        <v>263</v>
      </c>
      <c r="E8" s="1" t="s">
        <v>275</v>
      </c>
      <c r="F8" s="1" t="s">
        <v>232</v>
      </c>
      <c r="G8" s="1" t="s">
        <v>276</v>
      </c>
      <c r="H8" s="1" t="s">
        <v>234</v>
      </c>
      <c r="I8" s="1" t="s">
        <v>277</v>
      </c>
      <c r="J8" s="1" t="s">
        <v>236</v>
      </c>
      <c r="K8" s="1" t="s">
        <v>277</v>
      </c>
      <c r="L8" s="1" t="s">
        <v>277</v>
      </c>
      <c r="M8" s="1" t="s">
        <v>237</v>
      </c>
      <c r="N8" s="1" t="s">
        <v>237</v>
      </c>
      <c r="O8" s="1" t="s">
        <v>238</v>
      </c>
      <c r="P8" s="1" t="s">
        <v>239</v>
      </c>
      <c r="Q8" s="1" t="s">
        <v>240</v>
      </c>
      <c r="R8" s="1" t="s">
        <v>278</v>
      </c>
      <c r="S8" s="1" t="s">
        <v>242</v>
      </c>
      <c r="T8" s="1" t="s">
        <v>243</v>
      </c>
      <c r="U8" s="1" t="s">
        <v>244</v>
      </c>
      <c r="V8" s="1" t="s">
        <v>245</v>
      </c>
    </row>
    <row r="9" s="1" customFormat="1" spans="1:22">
      <c r="A9" s="3">
        <v>999229886027629</v>
      </c>
      <c r="B9" s="1" t="s">
        <v>279</v>
      </c>
      <c r="C9" s="1" t="s">
        <v>280</v>
      </c>
      <c r="D9" s="1" t="s">
        <v>263</v>
      </c>
      <c r="E9" s="1" t="s">
        <v>281</v>
      </c>
      <c r="F9" s="1" t="s">
        <v>282</v>
      </c>
      <c r="G9" s="1" t="s">
        <v>233</v>
      </c>
      <c r="H9" s="1" t="s">
        <v>234</v>
      </c>
      <c r="I9" s="1" t="s">
        <v>283</v>
      </c>
      <c r="J9" s="1" t="s">
        <v>236</v>
      </c>
      <c r="K9" s="1" t="s">
        <v>283</v>
      </c>
      <c r="L9" s="1" t="s">
        <v>283</v>
      </c>
      <c r="M9" s="1" t="s">
        <v>237</v>
      </c>
      <c r="N9" s="1" t="s">
        <v>237</v>
      </c>
      <c r="O9" s="1" t="s">
        <v>238</v>
      </c>
      <c r="P9" s="1" t="s">
        <v>239</v>
      </c>
      <c r="Q9" s="1" t="s">
        <v>240</v>
      </c>
      <c r="R9" s="1" t="s">
        <v>284</v>
      </c>
      <c r="S9" s="1" t="s">
        <v>242</v>
      </c>
      <c r="T9" s="1" t="s">
        <v>243</v>
      </c>
      <c r="U9" s="1" t="s">
        <v>244</v>
      </c>
      <c r="V9" s="1" t="s">
        <v>245</v>
      </c>
    </row>
    <row r="10" s="1" customFormat="1" spans="1:22">
      <c r="A10" s="3">
        <v>999229819351815</v>
      </c>
      <c r="B10" s="1" t="s">
        <v>285</v>
      </c>
      <c r="C10" s="1" t="s">
        <v>286</v>
      </c>
      <c r="D10" s="1" t="s">
        <v>263</v>
      </c>
      <c r="E10" s="1" t="s">
        <v>287</v>
      </c>
      <c r="F10" s="1" t="s">
        <v>265</v>
      </c>
      <c r="G10" s="1" t="s">
        <v>233</v>
      </c>
      <c r="H10" s="1" t="s">
        <v>234</v>
      </c>
      <c r="I10" s="1" t="s">
        <v>288</v>
      </c>
      <c r="J10" s="1" t="s">
        <v>236</v>
      </c>
      <c r="K10" s="1" t="s">
        <v>288</v>
      </c>
      <c r="L10" s="1" t="s">
        <v>288</v>
      </c>
      <c r="M10" s="1" t="s">
        <v>237</v>
      </c>
      <c r="N10" s="1" t="s">
        <v>237</v>
      </c>
      <c r="O10" s="1" t="s">
        <v>238</v>
      </c>
      <c r="P10" s="1" t="s">
        <v>239</v>
      </c>
      <c r="Q10" s="1" t="s">
        <v>240</v>
      </c>
      <c r="R10" s="1" t="s">
        <v>289</v>
      </c>
      <c r="S10" s="1" t="s">
        <v>242</v>
      </c>
      <c r="T10" s="1" t="s">
        <v>243</v>
      </c>
      <c r="U10" s="1" t="s">
        <v>244</v>
      </c>
      <c r="V10" s="1" t="s">
        <v>245</v>
      </c>
    </row>
    <row r="11" s="1" customFormat="1" spans="1:22">
      <c r="A11" s="3">
        <v>999229807580081</v>
      </c>
      <c r="B11" s="1" t="s">
        <v>290</v>
      </c>
      <c r="C11" s="1" t="s">
        <v>291</v>
      </c>
      <c r="D11" s="1" t="s">
        <v>263</v>
      </c>
      <c r="E11" s="1" t="s">
        <v>292</v>
      </c>
      <c r="F11" s="1" t="s">
        <v>265</v>
      </c>
      <c r="G11" s="1" t="s">
        <v>233</v>
      </c>
      <c r="H11" s="1" t="s">
        <v>234</v>
      </c>
      <c r="I11" s="1" t="s">
        <v>288</v>
      </c>
      <c r="J11" s="1" t="s">
        <v>236</v>
      </c>
      <c r="K11" s="1" t="s">
        <v>288</v>
      </c>
      <c r="L11" s="1" t="s">
        <v>288</v>
      </c>
      <c r="M11" s="1" t="s">
        <v>237</v>
      </c>
      <c r="N11" s="1" t="s">
        <v>237</v>
      </c>
      <c r="O11" s="1" t="s">
        <v>238</v>
      </c>
      <c r="P11" s="1" t="s">
        <v>239</v>
      </c>
      <c r="Q11" s="1" t="s">
        <v>240</v>
      </c>
      <c r="R11" s="1" t="s">
        <v>293</v>
      </c>
      <c r="S11" s="1" t="s">
        <v>242</v>
      </c>
      <c r="T11" s="1" t="s">
        <v>243</v>
      </c>
      <c r="U11" s="1" t="s">
        <v>244</v>
      </c>
      <c r="V11" s="1" t="s">
        <v>245</v>
      </c>
    </row>
    <row r="12" s="1" customFormat="1" spans="1:22">
      <c r="A12" s="3">
        <v>999229733014651</v>
      </c>
      <c r="B12" s="1" t="s">
        <v>294</v>
      </c>
      <c r="C12" s="1" t="s">
        <v>295</v>
      </c>
      <c r="D12" s="1" t="s">
        <v>263</v>
      </c>
      <c r="E12" s="1" t="s">
        <v>296</v>
      </c>
      <c r="F12" s="1" t="s">
        <v>232</v>
      </c>
      <c r="G12" s="1" t="s">
        <v>276</v>
      </c>
      <c r="H12" s="1" t="s">
        <v>234</v>
      </c>
      <c r="I12" s="1" t="s">
        <v>297</v>
      </c>
      <c r="J12" s="1" t="s">
        <v>236</v>
      </c>
      <c r="K12" s="1" t="s">
        <v>297</v>
      </c>
      <c r="L12" s="1" t="s">
        <v>297</v>
      </c>
      <c r="M12" s="1" t="s">
        <v>237</v>
      </c>
      <c r="N12" s="1" t="s">
        <v>237</v>
      </c>
      <c r="O12" s="1" t="s">
        <v>238</v>
      </c>
      <c r="P12" s="1" t="s">
        <v>239</v>
      </c>
      <c r="Q12" s="1" t="s">
        <v>240</v>
      </c>
      <c r="R12" s="1" t="s">
        <v>298</v>
      </c>
      <c r="S12" s="1" t="s">
        <v>242</v>
      </c>
      <c r="T12" s="1" t="s">
        <v>243</v>
      </c>
      <c r="U12" s="1" t="s">
        <v>244</v>
      </c>
      <c r="V12" s="1" t="s">
        <v>245</v>
      </c>
    </row>
    <row r="13" s="1" customFormat="1" spans="1:22">
      <c r="A13" s="3">
        <v>999229590801041</v>
      </c>
      <c r="B13" s="1" t="s">
        <v>299</v>
      </c>
      <c r="C13" s="1" t="s">
        <v>300</v>
      </c>
      <c r="D13" s="1" t="s">
        <v>301</v>
      </c>
      <c r="E13" s="1" t="s">
        <v>302</v>
      </c>
      <c r="F13" s="1" t="s">
        <v>265</v>
      </c>
      <c r="G13" s="1" t="s">
        <v>271</v>
      </c>
      <c r="H13" s="1" t="s">
        <v>234</v>
      </c>
      <c r="I13" s="1" t="s">
        <v>303</v>
      </c>
      <c r="J13" s="1" t="s">
        <v>236</v>
      </c>
      <c r="K13" s="1" t="s">
        <v>303</v>
      </c>
      <c r="L13" s="1" t="s">
        <v>303</v>
      </c>
      <c r="M13" s="1" t="s">
        <v>237</v>
      </c>
      <c r="N13" s="1" t="s">
        <v>237</v>
      </c>
      <c r="O13" s="1" t="s">
        <v>238</v>
      </c>
      <c r="P13" s="1" t="s">
        <v>239</v>
      </c>
      <c r="Q13" s="1" t="s">
        <v>240</v>
      </c>
      <c r="R13" s="1" t="s">
        <v>304</v>
      </c>
      <c r="S13" s="1" t="s">
        <v>242</v>
      </c>
      <c r="T13" s="1" t="s">
        <v>243</v>
      </c>
      <c r="U13" s="1" t="s">
        <v>244</v>
      </c>
      <c r="V13" s="1" t="s">
        <v>245</v>
      </c>
    </row>
    <row r="14" s="1" customFormat="1" spans="1:22">
      <c r="A14" s="3">
        <v>999229531750217</v>
      </c>
      <c r="B14" s="1" t="s">
        <v>305</v>
      </c>
      <c r="C14" s="1" t="s">
        <v>306</v>
      </c>
      <c r="D14" s="1" t="s">
        <v>301</v>
      </c>
      <c r="E14" s="1" t="s">
        <v>307</v>
      </c>
      <c r="F14" s="1" t="s">
        <v>265</v>
      </c>
      <c r="G14" s="1" t="s">
        <v>271</v>
      </c>
      <c r="H14" s="1" t="s">
        <v>234</v>
      </c>
      <c r="I14" s="1" t="s">
        <v>308</v>
      </c>
      <c r="J14" s="1" t="s">
        <v>236</v>
      </c>
      <c r="K14" s="1" t="s">
        <v>308</v>
      </c>
      <c r="L14" s="1" t="s">
        <v>308</v>
      </c>
      <c r="M14" s="1" t="s">
        <v>237</v>
      </c>
      <c r="N14" s="1" t="s">
        <v>237</v>
      </c>
      <c r="O14" s="1" t="s">
        <v>238</v>
      </c>
      <c r="P14" s="1" t="s">
        <v>239</v>
      </c>
      <c r="Q14" s="1" t="s">
        <v>240</v>
      </c>
      <c r="R14" s="1" t="s">
        <v>309</v>
      </c>
      <c r="S14" s="1" t="s">
        <v>242</v>
      </c>
      <c r="T14" s="1" t="s">
        <v>243</v>
      </c>
      <c r="U14" s="1" t="s">
        <v>244</v>
      </c>
      <c r="V14" s="1" t="s">
        <v>245</v>
      </c>
    </row>
    <row r="15" s="1" customFormat="1" spans="1:22">
      <c r="A15" s="3">
        <v>999229468130368</v>
      </c>
      <c r="B15" s="1" t="s">
        <v>310</v>
      </c>
      <c r="C15" s="1" t="s">
        <v>311</v>
      </c>
      <c r="D15" s="1" t="s">
        <v>263</v>
      </c>
      <c r="E15" s="1" t="s">
        <v>312</v>
      </c>
      <c r="F15" s="1" t="s">
        <v>232</v>
      </c>
      <c r="G15" s="1" t="s">
        <v>276</v>
      </c>
      <c r="H15" s="1" t="s">
        <v>234</v>
      </c>
      <c r="I15" s="1" t="s">
        <v>313</v>
      </c>
      <c r="J15" s="1" t="s">
        <v>236</v>
      </c>
      <c r="K15" s="1" t="s">
        <v>313</v>
      </c>
      <c r="L15" s="1" t="s">
        <v>313</v>
      </c>
      <c r="M15" s="1" t="s">
        <v>237</v>
      </c>
      <c r="N15" s="1" t="s">
        <v>237</v>
      </c>
      <c r="O15" s="1" t="s">
        <v>238</v>
      </c>
      <c r="P15" s="1" t="s">
        <v>239</v>
      </c>
      <c r="Q15" s="1" t="s">
        <v>240</v>
      </c>
      <c r="R15" s="1" t="s">
        <v>314</v>
      </c>
      <c r="S15" s="1" t="s">
        <v>242</v>
      </c>
      <c r="T15" s="1" t="s">
        <v>243</v>
      </c>
      <c r="U15" s="1" t="s">
        <v>244</v>
      </c>
      <c r="V15" s="1" t="s">
        <v>245</v>
      </c>
    </row>
    <row r="16" s="1" customFormat="1" spans="1:22">
      <c r="A16" s="3">
        <v>999229458277187</v>
      </c>
      <c r="B16" s="1" t="s">
        <v>315</v>
      </c>
      <c r="C16" s="1" t="s">
        <v>316</v>
      </c>
      <c r="D16" s="1" t="s">
        <v>263</v>
      </c>
      <c r="E16" s="1" t="s">
        <v>317</v>
      </c>
      <c r="F16" s="1" t="s">
        <v>232</v>
      </c>
      <c r="G16" s="1" t="s">
        <v>233</v>
      </c>
      <c r="H16" s="1" t="s">
        <v>234</v>
      </c>
      <c r="I16" s="1" t="s">
        <v>318</v>
      </c>
      <c r="J16" s="1" t="s">
        <v>236</v>
      </c>
      <c r="K16" s="1" t="s">
        <v>318</v>
      </c>
      <c r="L16" s="1" t="s">
        <v>318</v>
      </c>
      <c r="M16" s="1" t="s">
        <v>237</v>
      </c>
      <c r="N16" s="1" t="s">
        <v>237</v>
      </c>
      <c r="O16" s="1" t="s">
        <v>238</v>
      </c>
      <c r="P16" s="1" t="s">
        <v>239</v>
      </c>
      <c r="Q16" s="1" t="s">
        <v>240</v>
      </c>
      <c r="R16" s="1" t="s">
        <v>319</v>
      </c>
      <c r="S16" s="1" t="s">
        <v>242</v>
      </c>
      <c r="T16" s="1" t="s">
        <v>243</v>
      </c>
      <c r="U16" s="1" t="s">
        <v>244</v>
      </c>
      <c r="V16" s="1" t="s">
        <v>245</v>
      </c>
    </row>
    <row r="17" s="1" customFormat="1" spans="1:22">
      <c r="A17" s="3">
        <v>999229457085751</v>
      </c>
      <c r="B17" s="1" t="s">
        <v>320</v>
      </c>
      <c r="C17" s="1" t="s">
        <v>321</v>
      </c>
      <c r="D17" s="1" t="s">
        <v>301</v>
      </c>
      <c r="E17" s="1" t="s">
        <v>322</v>
      </c>
      <c r="F17" s="1" t="s">
        <v>232</v>
      </c>
      <c r="G17" s="1" t="s">
        <v>233</v>
      </c>
      <c r="H17" s="1" t="s">
        <v>234</v>
      </c>
      <c r="I17" s="1" t="s">
        <v>323</v>
      </c>
      <c r="J17" s="1" t="s">
        <v>236</v>
      </c>
      <c r="K17" s="1" t="s">
        <v>323</v>
      </c>
      <c r="L17" s="1" t="s">
        <v>323</v>
      </c>
      <c r="M17" s="1" t="s">
        <v>237</v>
      </c>
      <c r="N17" s="1" t="s">
        <v>237</v>
      </c>
      <c r="O17" s="1" t="s">
        <v>238</v>
      </c>
      <c r="P17" s="1" t="s">
        <v>239</v>
      </c>
      <c r="Q17" s="1" t="s">
        <v>240</v>
      </c>
      <c r="R17" s="1" t="s">
        <v>324</v>
      </c>
      <c r="S17" s="1" t="s">
        <v>242</v>
      </c>
      <c r="T17" s="1" t="s">
        <v>243</v>
      </c>
      <c r="U17" s="1" t="s">
        <v>244</v>
      </c>
      <c r="V17" s="1" t="s">
        <v>245</v>
      </c>
    </row>
    <row r="18" s="1" customFormat="1" spans="1:22">
      <c r="A18" s="3">
        <v>999229429267230</v>
      </c>
      <c r="B18" s="1" t="s">
        <v>325</v>
      </c>
      <c r="C18" s="1" t="s">
        <v>326</v>
      </c>
      <c r="D18" s="1" t="s">
        <v>257</v>
      </c>
      <c r="E18" s="1" t="s">
        <v>327</v>
      </c>
      <c r="F18" s="1" t="s">
        <v>270</v>
      </c>
      <c r="G18" s="1" t="s">
        <v>271</v>
      </c>
      <c r="H18" s="1" t="s">
        <v>234</v>
      </c>
      <c r="I18" s="1" t="s">
        <v>328</v>
      </c>
      <c r="J18" s="1" t="s">
        <v>236</v>
      </c>
      <c r="K18" s="1" t="s">
        <v>328</v>
      </c>
      <c r="L18" s="1" t="s">
        <v>328</v>
      </c>
      <c r="M18" s="1" t="s">
        <v>237</v>
      </c>
      <c r="N18" s="1" t="s">
        <v>237</v>
      </c>
      <c r="O18" s="1" t="s">
        <v>238</v>
      </c>
      <c r="P18" s="1" t="s">
        <v>239</v>
      </c>
      <c r="Q18" s="1" t="s">
        <v>240</v>
      </c>
      <c r="R18" s="1" t="s">
        <v>329</v>
      </c>
      <c r="S18" s="1" t="s">
        <v>242</v>
      </c>
      <c r="T18" s="1" t="s">
        <v>243</v>
      </c>
      <c r="U18" s="1" t="s">
        <v>244</v>
      </c>
      <c r="V18" s="1" t="s">
        <v>245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2024-03-04T01:27:02Z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B288707318194F1FBD2D58F804828240_12</vt:lpwstr>
  </property>
</Properties>
</file>