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<sst xmlns="http://schemas.openxmlformats.org/spreadsheetml/2006/main" count="1133" uniqueCount="448">
  <si>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</si>
  <si>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</si>
  <si>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</si>
  <si>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</si>
  <si>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</si>
  <si>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</si>
  <si>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</si>
  <si>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</si>
  <si>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</si>
  <si>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</si>
  <si>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</si>
  <si>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</si>
  <si>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</si>
  <si>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</si>
  <si>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</si>
  <si>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</si>
  <si>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</si>
  <si>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</si>
  <si>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</si>
  <si>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</si>
  <si>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</si>
  <si>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</si>
  <si>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</si>
  <si>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</si>
  <si>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</si>
  <si>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999225187535689	</t>
  </si>
  <si>
    <t>Ctrip</t>
  </si>
  <si>
    <t>正常</t>
  </si>
  <si>
    <t>[新加坡]遨堡圣淘沙酒店(The Outpost Hotel Sentosa by Far East Hospitality)(55779662)</t>
  </si>
  <si>
    <t>豪华房&lt;2人入住&gt;&lt;早餐&gt;</t>
  </si>
  <si>
    <t>HKD</t>
  </si>
  <si>
    <t>JEON/JUHEE</t>
  </si>
  <si>
    <t>CA13030240302HKD</t>
  </si>
  <si>
    <t>未提现</t>
  </si>
  <si>
    <t>携程开票</t>
  </si>
  <si>
    <t xml:space="preserve">3607027	</t>
  </si>
  <si>
    <t xml:space="preserve">296122408	</t>
  </si>
  <si>
    <t xml:space="preserve">999225248270234	</t>
  </si>
  <si>
    <t>[布拉格]布拉格金字塔奥雷阿酒店(Orea Hotel Pyramida Praha)(55707723)</t>
  </si>
  <si>
    <t>经典双人房/双床房&lt;2人入住&gt;&lt;早餐&gt;</t>
  </si>
  <si>
    <t>LIN/ANFEN</t>
  </si>
  <si>
    <t xml:space="preserve">3618719	</t>
  </si>
  <si>
    <t xml:space="preserve">45126566	</t>
  </si>
  <si>
    <t>取消</t>
  </si>
  <si>
    <t xml:space="preserve">999228210297552	</t>
  </si>
  <si>
    <t>[马尼拉]马尼拉湾景园酒店(Bayview Park Hotel Manila)(55280723)</t>
  </si>
  <si>
    <t>高级双人床房&lt;2人入住&gt;&lt;早餐&gt;</t>
  </si>
  <si>
    <t>Roan/Nancy Blanche,Roan/Nancy Blanche</t>
  </si>
  <si>
    <t xml:space="preserve">4149921	</t>
  </si>
  <si>
    <t xml:space="preserve">304763	</t>
  </si>
  <si>
    <t xml:space="preserve">999228439137574	</t>
  </si>
  <si>
    <t>[拉普拉普]皇宫水上乐园度假村(Jpark Island Resort &amp; Waterpark Cebu)(109329158)</t>
  </si>
  <si>
    <t>Deluxe Room&lt;2人入住&gt;&lt;不退款&gt;&lt;早餐&gt;</t>
  </si>
  <si>
    <t>PARK/HWAYOUNG</t>
  </si>
  <si>
    <t xml:space="preserve">4240294	</t>
  </si>
  <si>
    <t xml:space="preserve">	</t>
  </si>
  <si>
    <t xml:space="preserve">999229766189938	</t>
  </si>
  <si>
    <t>[仰光]仰光温德姆至尊酒店(Wyndham Grand Yangon)(111414763)</t>
  </si>
  <si>
    <t>俱乐部双床房&lt;2人入住&gt;&lt;不退款&gt;&lt;早餐&gt;</t>
  </si>
  <si>
    <t>VILIA/VIPARNEE,CHAYANUTTPANUN/THANANDA</t>
  </si>
  <si>
    <t xml:space="preserve">4609337	</t>
  </si>
  <si>
    <t xml:space="preserve">501635	</t>
  </si>
  <si>
    <t xml:space="preserve">999229943616712	</t>
  </si>
  <si>
    <t>[日内瓦]宜必思日内瓦中心民族酒店(Ibis Genève Centre Nations)(70790444)</t>
  </si>
  <si>
    <t>标准房(双人床)&lt;2人入住&gt;&lt;早餐&gt;</t>
  </si>
  <si>
    <t>Kovalova/Anastasiya</t>
  </si>
  <si>
    <t xml:space="preserve">4650084	</t>
  </si>
  <si>
    <t xml:space="preserve">999230006102414	</t>
  </si>
  <si>
    <t>[新加坡]樟宜机场皇冠假日酒店  - IHG 旗下酒店(Crowne Plaza Changi Airport, an IHG Hotel)(55280749)</t>
  </si>
  <si>
    <t>宝石翼楼标准特大床房&lt;2人入住&gt;&lt;不退款&gt;&lt;早餐&gt;</t>
  </si>
  <si>
    <t>JIN/LI,JIA/RUHUI</t>
  </si>
  <si>
    <t xml:space="preserve">4656720	</t>
  </si>
  <si>
    <t xml:space="preserve">48057157	</t>
  </si>
  <si>
    <t xml:space="preserve">999230421607209	</t>
  </si>
  <si>
    <t>[吉隆坡]吉隆坡市中心智选假日酒店(Holiday Inn Express Kuala Lumpur City Centre, an IHG Hotel)(55337198)</t>
  </si>
  <si>
    <t>标准大床房&lt;2人入住&gt;&lt;不退款&gt;&lt;早餐&gt;</t>
  </si>
  <si>
    <t>REDDY/CHILMULA VIPUL</t>
  </si>
  <si>
    <t xml:space="preserve">4731439	</t>
  </si>
  <si>
    <t xml:space="preserve">426478	</t>
  </si>
  <si>
    <t xml:space="preserve">999230457382432	</t>
  </si>
  <si>
    <t>宝石翼楼标准特大床房&lt;2人入住&gt;&lt;不退款&gt;</t>
  </si>
  <si>
    <t>CHEN/JIANI,ZHANG/YANWEN</t>
  </si>
  <si>
    <t xml:space="preserve">4738928	</t>
  </si>
  <si>
    <t xml:space="preserve">26082685	</t>
  </si>
  <si>
    <t xml:space="preserve">999230477869025	</t>
  </si>
  <si>
    <t>[马卡蒂]新世界马卡蒂酒店(New World Makati Hotel)(70391576)</t>
  </si>
  <si>
    <t>豪华特大床房&lt;1人入住&gt;&lt;不退款&gt;&lt;早餐&gt;</t>
  </si>
  <si>
    <t>KOEPPE/THOMAS</t>
  </si>
  <si>
    <t xml:space="preserve">4744969	</t>
  </si>
  <si>
    <t xml:space="preserve">7501609	</t>
  </si>
  <si>
    <t xml:space="preserve">30607394830	</t>
  </si>
  <si>
    <t>[西哈努克城]西湖度假酒店(XIHU RESORT HOTEL)(117123005)</t>
  </si>
  <si>
    <t>城景豪华房&lt;双人入住&gt;&lt;不退款&gt;&lt;早餐&gt;</t>
  </si>
  <si>
    <t>TANG/HONGXING</t>
  </si>
  <si>
    <t xml:space="preserve">4763590	</t>
  </si>
  <si>
    <t xml:space="preserve">42900296-1	</t>
  </si>
  <si>
    <t xml:space="preserve">999225360096620	</t>
  </si>
  <si>
    <t>[曼谷]素坤逸 85 巷琥珀酒店(Hotel Amber Sukhumvit 85)(60480483)</t>
  </si>
  <si>
    <t>新豪华房&lt;2人入住&gt;&lt;不退款&gt;</t>
  </si>
  <si>
    <t>eliyahu Bitton/Yosef</t>
  </si>
  <si>
    <t>CA13030240303HKD</t>
  </si>
  <si>
    <t xml:space="preserve">3641311	</t>
  </si>
  <si>
    <t xml:space="preserve">999228369913761	</t>
  </si>
  <si>
    <t>[维多利亚瀑布]赞比西河旅馆(Azambezi River Lodge)(95690038)</t>
  </si>
  <si>
    <t>园景双床房&lt;2人入住&gt;</t>
  </si>
  <si>
    <t>LAU/SENG KWAI</t>
  </si>
  <si>
    <t xml:space="preserve">4222934	</t>
  </si>
  <si>
    <t xml:space="preserve">999228500465372	</t>
  </si>
  <si>
    <t>[长滩岛]长滩岛航路与蓝海度假村(Fairways and Bluewater Boracay)(109328980)</t>
  </si>
  <si>
    <t>海岛套房&lt;3人入住&gt;&lt;不退款&gt;&lt;早餐&gt;</t>
  </si>
  <si>
    <t>YANIKE/LIUDMILA,YANIKE/YANA,AGUPOV/NIKOLAI</t>
  </si>
  <si>
    <t xml:space="preserve">4266538	</t>
  </si>
  <si>
    <t xml:space="preserve">28607298596	</t>
  </si>
  <si>
    <t>[巴黎]维多利亚酒店(Hotel Victoria)(55653029)</t>
  </si>
  <si>
    <t>双人房&lt;2人入住&gt;&lt;不退款&gt;&lt;早餐&gt;</t>
  </si>
  <si>
    <t>CHEN/ZHUOQI,BIAN/CHUNMEI</t>
  </si>
  <si>
    <t xml:space="preserve">4314626	</t>
  </si>
  <si>
    <t xml:space="preserve">999229742386453	</t>
  </si>
  <si>
    <t>[巴黎]铂尔曼巴黎蒙帕纳斯酒店(Pullman Paris Montparnasse)(91595411)</t>
  </si>
  <si>
    <t>华丽客房, 2 张单人床&lt;2人入住&gt;</t>
  </si>
  <si>
    <t>DENG/ZIJUN</t>
  </si>
  <si>
    <t xml:space="preserve">4603448	</t>
  </si>
  <si>
    <t xml:space="preserve">999230293577699	</t>
  </si>
  <si>
    <t>XIAO/HUI,TAO/CHI</t>
  </si>
  <si>
    <t xml:space="preserve">4716807	</t>
  </si>
  <si>
    <t xml:space="preserve">64169536	</t>
  </si>
  <si>
    <t xml:space="preserve">999230420944646	</t>
  </si>
  <si>
    <t>[曼谷]曼谷阿玛瑞廊曼机场酒店(Amari Don Muang Airport Bangkok)(55280787)</t>
  </si>
  <si>
    <t>豪华双床房&lt;2人入住&gt;&lt;不退款&gt;&lt;早餐&gt;</t>
  </si>
  <si>
    <t>LUO/ANLIN</t>
  </si>
  <si>
    <t xml:space="preserve">4731185	</t>
  </si>
  <si>
    <t xml:space="preserve">7238220	</t>
  </si>
  <si>
    <t xml:space="preserve">999230460442664	</t>
  </si>
  <si>
    <t>标准房&lt;2人入住&gt;&lt;不退款&gt;</t>
  </si>
  <si>
    <t>ZHOU/JIALEI,LIU/FURONG</t>
  </si>
  <si>
    <t xml:space="preserve">4740260	</t>
  </si>
  <si>
    <t xml:space="preserve">67933736	</t>
  </si>
  <si>
    <t xml:space="preserve">999230463723541	</t>
  </si>
  <si>
    <t>YUAN/SEN,WU/XIAODONG,ZHANG/JIANWEN,WU/ZIFU</t>
  </si>
  <si>
    <t xml:space="preserve">4741339	</t>
  </si>
  <si>
    <t xml:space="preserve">7239035PARTY	</t>
  </si>
  <si>
    <t xml:space="preserve">999230539123033	</t>
  </si>
  <si>
    <t>CHEN/CONGZHEN</t>
  </si>
  <si>
    <t xml:space="preserve">4751379	</t>
  </si>
  <si>
    <t xml:space="preserve">427915	</t>
  </si>
  <si>
    <t xml:space="preserve">999225682285656	</t>
  </si>
  <si>
    <t>[Haymarket]悉尼南部大酒店(Great Southern Hotel Sydney)(55665945)</t>
  </si>
  <si>
    <t>标准房 (Standard Room with no Housekeeping )&lt;2人入住&gt;</t>
  </si>
  <si>
    <t>CHUNG/YENCHUAN</t>
  </si>
  <si>
    <t>CA13030240304HKD</t>
  </si>
  <si>
    <t xml:space="preserve">3705680	</t>
  </si>
  <si>
    <t xml:space="preserve">999225998791798	</t>
  </si>
  <si>
    <t>[巴厘岛]卡杨丛林度假村(The Kayon Jungle Resort)(92030364)</t>
  </si>
  <si>
    <t>丛林别墅（带泳池）&lt;2人入住&gt;&lt;不退款&gt;&lt;早餐&gt;</t>
  </si>
  <si>
    <t>LEE/TAEHO</t>
  </si>
  <si>
    <t xml:space="preserve">3770596	</t>
  </si>
  <si>
    <t xml:space="preserve">-66627352	</t>
  </si>
  <si>
    <t xml:space="preserve">999226195970771	</t>
  </si>
  <si>
    <t>[贝尼东]波塞冬度假酒店(Poseidon Resort)(96299729)</t>
  </si>
  <si>
    <t>城景双人房（带露台）&lt;2人入住&gt;&lt;早餐&gt;</t>
  </si>
  <si>
    <t>Cleary/Damien</t>
  </si>
  <si>
    <t xml:space="preserve">3812139	</t>
  </si>
  <si>
    <t xml:space="preserve">EX-71668667-903179	</t>
  </si>
  <si>
    <t xml:space="preserve">999226716073519	</t>
  </si>
  <si>
    <t>[奎松市]马尼拉奎松市B酒店（多用途酒店）(The B Hotel Quezon City Manila (Multiple-Use Hotel))(55694688)</t>
  </si>
  <si>
    <t>高级双床房&lt;2人入住&gt;&lt;不退款&gt;&lt;早餐&gt;</t>
  </si>
  <si>
    <t>LACERAS/ALEXANDER</t>
  </si>
  <si>
    <t xml:space="preserve">3903950	</t>
  </si>
  <si>
    <t xml:space="preserve">2247498	</t>
  </si>
  <si>
    <t xml:space="preserve">999226716166071	</t>
  </si>
  <si>
    <t>[雷乌斯]高迪酒店(Hotel Gaudi)(55920118)</t>
  </si>
  <si>
    <t>标准房&lt;2人入住&gt;</t>
  </si>
  <si>
    <t>SHIBASAKI/RIKA</t>
  </si>
  <si>
    <t xml:space="preserve">3903979	</t>
  </si>
  <si>
    <t xml:space="preserve">999228369413335	</t>
  </si>
  <si>
    <t>[新加坡]新加坡81酒店－唐人街(Hotel 81 Chinatown Singapore)(55320537)</t>
  </si>
  <si>
    <t>Standard Queen&lt;2人入住&gt;</t>
  </si>
  <si>
    <t>TAO/YIFANG</t>
  </si>
  <si>
    <t xml:space="preserve">4221941	</t>
  </si>
  <si>
    <t xml:space="preserve">999230037551977	</t>
  </si>
  <si>
    <t>[兰卡威]兰卡威彩虹度假酒店(Pelangi Beach Resort &amp; Spa, Langkawi)(55851755)</t>
  </si>
  <si>
    <t>岛景家庭房&lt;2人入住&gt;&lt;不退款&gt;&lt;早餐&gt;</t>
  </si>
  <si>
    <t>KIM/SUK HWAN,PARK/MI YOUNG</t>
  </si>
  <si>
    <t xml:space="preserve">4666329	</t>
  </si>
  <si>
    <t xml:space="preserve">24090053	</t>
  </si>
  <si>
    <t xml:space="preserve">30267026219	</t>
  </si>
  <si>
    <t>GUO/TONG</t>
  </si>
  <si>
    <t xml:space="preserve">4713010	</t>
  </si>
  <si>
    <t xml:space="preserve">43776438	</t>
  </si>
  <si>
    <t xml:space="preserve">999230376945462	</t>
  </si>
  <si>
    <t>[首尔]首尔大使 - 铂尔曼酒店(The Ambassador Seoul - A Pullman Hotel)(55639520)</t>
  </si>
  <si>
    <t>高级双床房&lt;2人入住&gt;&lt;不退款&gt;</t>
  </si>
  <si>
    <t>OH/SONGHYUN</t>
  </si>
  <si>
    <t xml:space="preserve">4724185	</t>
  </si>
  <si>
    <t xml:space="preserve">156305904	</t>
  </si>
  <si>
    <t xml:space="preserve">999230376970042	</t>
  </si>
  <si>
    <t>高级双人床房&lt;2人入住&gt;&lt;不退款&gt;</t>
  </si>
  <si>
    <t xml:space="preserve">4724190	</t>
  </si>
  <si>
    <t xml:space="preserve">156305902	</t>
  </si>
  <si>
    <t xml:space="preserve">999230399725741	</t>
  </si>
  <si>
    <t>标准房&lt;2人入住&gt;&lt;不退款&gt;&lt;早餐&gt;</t>
  </si>
  <si>
    <t>ZHANG/WANJUN,ZHANG/LIJUN</t>
  </si>
  <si>
    <t xml:space="preserve">4726515	</t>
  </si>
  <si>
    <t xml:space="preserve">4577656	</t>
  </si>
  <si>
    <t xml:space="preserve">999230447158472	</t>
  </si>
  <si>
    <t>池景豪华特大床房&lt;1人入住&gt;&lt;不退款&gt;&lt;早餐&gt;</t>
  </si>
  <si>
    <t>CHE WEI/LIN</t>
  </si>
  <si>
    <t xml:space="preserve">4736974	</t>
  </si>
  <si>
    <t xml:space="preserve">7239048	</t>
  </si>
  <si>
    <t xml:space="preserve">999230448270119	</t>
  </si>
  <si>
    <t>OUYANG/BO</t>
  </si>
  <si>
    <t xml:space="preserve">4737228	</t>
  </si>
  <si>
    <t xml:space="preserve">7238670	</t>
  </si>
  <si>
    <t>，</t>
  </si>
  <si>
    <t>72897.43 HKD</t>
  </si>
  <si>
    <t>A240304104846481</t>
  </si>
  <si>
    <t>A240304104947481</t>
  </si>
  <si>
    <t>总计：72897.43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</si>
  <si>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</si>
  <si>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</si>
  <si>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</si>
  <si>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</si>
  <si>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</si>
  <si>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</si>
  <si>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</si>
  <si>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</si>
  <si>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</si>
  <si>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</si>
  <si>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</si>
  <si>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</si>
  <si>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</si>
  <si>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</si>
  <si>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</si>
  <si>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</si>
  <si>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</si>
  <si>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</si>
  <si>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</si>
  <si>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2024-02-26</t>
  </si>
  <si>
    <t>4763590</t>
  </si>
  <si>
    <t>西湖度假酒店</t>
  </si>
  <si>
    <t>TANG HONGXING</t>
  </si>
  <si>
    <t>2024-02-27</t>
  </si>
  <si>
    <t>2024-02-28</t>
  </si>
  <si>
    <t>退房日周结</t>
  </si>
  <si>
    <t>1045.00</t>
  </si>
  <si>
    <t>1133.04</t>
  </si>
  <si>
    <t>0</t>
  </si>
  <si>
    <t>0.00</t>
  </si>
  <si>
    <t>携程汇智国际直连</t>
  </si>
  <si>
    <t>925</t>
  </si>
  <si>
    <t>2024-02-26 15:00:37</t>
  </si>
  <si>
    <t>否</t>
  </si>
  <si>
    <t>汇智国际旅游发展有限公司</t>
  </si>
  <si>
    <t>直采</t>
  </si>
  <si>
    <t>柬埔寨</t>
  </si>
  <si>
    <t>2024-02-22</t>
  </si>
  <si>
    <t>4751379</t>
  </si>
  <si>
    <t>吉隆坡市中心智选假日酒店</t>
  </si>
  <si>
    <t>CHEN CONGZHEN</t>
  </si>
  <si>
    <t>2024-02-29</t>
  </si>
  <si>
    <t>312.00</t>
  </si>
  <si>
    <t>338.62</t>
  </si>
  <si>
    <t>2024-02-24 19:21:30</t>
  </si>
  <si>
    <t>马来西亚</t>
  </si>
  <si>
    <t>2024-02-21</t>
  </si>
  <si>
    <t>4744969</t>
  </si>
  <si>
    <t>马尼拉新世界酒店</t>
  </si>
  <si>
    <t>KOEPPE THOMAS</t>
  </si>
  <si>
    <t>1216.00</t>
  </si>
  <si>
    <t>1319.59</t>
  </si>
  <si>
    <t>2024-02-22 16:33:24</t>
  </si>
  <si>
    <t>菲律宾</t>
  </si>
  <si>
    <t>2024-02-20</t>
  </si>
  <si>
    <t>4741339</t>
  </si>
  <si>
    <t>曼谷廊曼机场阿玛瑞酒店</t>
  </si>
  <si>
    <t>YUAN SEN,WU XIAODONG,ZHANG JIANWEN,WU ZIFU</t>
  </si>
  <si>
    <t>1972.01</t>
  </si>
  <si>
    <t>2137.68</t>
  </si>
  <si>
    <t>2024-02-20 16:21:18</t>
  </si>
  <si>
    <t>泰国</t>
  </si>
  <si>
    <t>4740260</t>
  </si>
  <si>
    <t>新加坡樟宜机场皇冠假日酒店</t>
  </si>
  <si>
    <t>ZHOU JIALEI,LIU FURONG</t>
  </si>
  <si>
    <t>1716.00</t>
  </si>
  <si>
    <t>1860.16</t>
  </si>
  <si>
    <t>2024-02-20 14:24:53</t>
  </si>
  <si>
    <t>新加坡</t>
  </si>
  <si>
    <t>2024-02-19</t>
  </si>
  <si>
    <t>4738928</t>
  </si>
  <si>
    <t>CHEN JIANI,ZHANG YANWEN</t>
  </si>
  <si>
    <t>1671.00</t>
  </si>
  <si>
    <t>1811.97</t>
  </si>
  <si>
    <t>2024-02-20 14:40:57</t>
  </si>
  <si>
    <t>4737228</t>
  </si>
  <si>
    <t>OUYANG BO</t>
  </si>
  <si>
    <t>2024-03-01</t>
  </si>
  <si>
    <t>493.00</t>
  </si>
  <si>
    <t>534.59</t>
  </si>
  <si>
    <t>2024-02-19 15:19:17</t>
  </si>
  <si>
    <t>4736974</t>
  </si>
  <si>
    <t>CHE WEI LIN</t>
  </si>
  <si>
    <t>954.00</t>
  </si>
  <si>
    <t>1034.48</t>
  </si>
  <si>
    <t>2024-02-20 17:35:22</t>
  </si>
  <si>
    <t>2024-02-17</t>
  </si>
  <si>
    <t>4731439</t>
  </si>
  <si>
    <t>REDDY CHILMULA VIPUL</t>
  </si>
  <si>
    <t>2024-02-23</t>
  </si>
  <si>
    <t>1628.00</t>
  </si>
  <si>
    <t>1763.43</t>
  </si>
  <si>
    <t>2024-02-18 12:04:48</t>
  </si>
  <si>
    <t>4731185</t>
  </si>
  <si>
    <t>LUO ANLIN</t>
  </si>
  <si>
    <t>533.00</t>
  </si>
  <si>
    <t>577.34</t>
  </si>
  <si>
    <t>2024-02-17 15:00:00</t>
  </si>
  <si>
    <t>2024-02-15</t>
  </si>
  <si>
    <t>4726515</t>
  </si>
  <si>
    <t>ZHANG WANJUN,ZHANG LIJUN</t>
  </si>
  <si>
    <t>1897.00</t>
  </si>
  <si>
    <t>2053.47</t>
  </si>
  <si>
    <t>2024-02-20 16:17:11</t>
  </si>
  <si>
    <t>4724190</t>
  </si>
  <si>
    <t>首尔大使铂尔曼酒店</t>
  </si>
  <si>
    <t>OH SONGHYUN</t>
  </si>
  <si>
    <t>850.00</t>
  </si>
  <si>
    <t>920.11</t>
  </si>
  <si>
    <t>2024-02-21 09:56:34</t>
  </si>
  <si>
    <t>韩国</t>
  </si>
  <si>
    <t>4724185</t>
  </si>
  <si>
    <t>2024-02-21 09:56:23</t>
  </si>
  <si>
    <t>2024-02-12</t>
  </si>
  <si>
    <t>4716807</t>
  </si>
  <si>
    <t>XIAO HUI,TAO CHI</t>
  </si>
  <si>
    <t>1607.00</t>
  </si>
  <si>
    <t>1741.25</t>
  </si>
  <si>
    <t>2024-02-13 13:50:36</t>
  </si>
  <si>
    <t>2024-02-11</t>
  </si>
  <si>
    <t>4713010</t>
  </si>
  <si>
    <t>GUO TONG</t>
  </si>
  <si>
    <t>2024-02-14 10:40:49</t>
  </si>
  <si>
    <t>2024-01-30</t>
  </si>
  <si>
    <t>4666329</t>
  </si>
  <si>
    <t>兰卡威彩虹度假酒店</t>
  </si>
  <si>
    <t>KIM SUK HWAN,PARK MI YOUNG</t>
  </si>
  <si>
    <t>9051.99</t>
  </si>
  <si>
    <t>9828.44</t>
  </si>
  <si>
    <t>2024-01-30 22:33:41</t>
  </si>
  <si>
    <t>2024-01-28</t>
  </si>
  <si>
    <t>4656720</t>
  </si>
  <si>
    <t>JIN LI,JIA RUHUI</t>
  </si>
  <si>
    <t>1790.00</t>
  </si>
  <si>
    <t>1943.54</t>
  </si>
  <si>
    <t>2024-01-30 10:38:31</t>
  </si>
  <si>
    <t>2024-01-26</t>
  </si>
  <si>
    <t>4650084</t>
  </si>
  <si>
    <t>日内瓦国家中心宜必思酒店</t>
  </si>
  <si>
    <t>Kovalova Anastasiya</t>
  </si>
  <si>
    <t>1012.49</t>
  </si>
  <si>
    <t>1100.65</t>
  </si>
  <si>
    <t>2024-01-26 21:44:26</t>
  </si>
  <si>
    <t>直连</t>
  </si>
  <si>
    <t>瑞士</t>
  </si>
  <si>
    <t>2024-01-17</t>
  </si>
  <si>
    <t>4609337</t>
  </si>
  <si>
    <t>仰光温德姆大酒店</t>
  </si>
  <si>
    <t>VILIA VIPARNEE,CHAYANUTTPANUN THANANDA</t>
  </si>
  <si>
    <t>1094.00</t>
  </si>
  <si>
    <t>1188.48</t>
  </si>
  <si>
    <t>2024-01-18 14:31:01</t>
  </si>
  <si>
    <t>缅甸</t>
  </si>
  <si>
    <t>2023-11-24</t>
  </si>
  <si>
    <t>4314626</t>
  </si>
  <si>
    <t>维多利亚酒店</t>
  </si>
  <si>
    <t>CHEN ZHUOQI,BIAN CHUNMEI</t>
  </si>
  <si>
    <t>1840.61</t>
  </si>
  <si>
    <t>2003.49</t>
  </si>
  <si>
    <t>2023-11-24 10:28:37</t>
  </si>
  <si>
    <t>法国</t>
  </si>
  <si>
    <t>2023-11-16</t>
  </si>
  <si>
    <t>4266538</t>
  </si>
  <si>
    <t>长滩岛航路与蓝海度假村</t>
  </si>
  <si>
    <t>YANIKE LIUDMILA,YANIKE YANA,AGUPOV NIKOLAI</t>
  </si>
  <si>
    <t>2024-02-18</t>
  </si>
  <si>
    <t>10868.03</t>
  </si>
  <si>
    <t>11683.54</t>
  </si>
  <si>
    <t>2023-11-17 00:41:37</t>
  </si>
  <si>
    <t>2023-11-12</t>
  </si>
  <si>
    <t>4240294</t>
  </si>
  <si>
    <t>皇宫水上乐园度假村</t>
  </si>
  <si>
    <t>PARK HWAYOUNG</t>
  </si>
  <si>
    <t>2024-02-24</t>
  </si>
  <si>
    <t>5416.96</t>
  </si>
  <si>
    <t>5791.68</t>
  </si>
  <si>
    <t>2023-11-12 12:45:21</t>
  </si>
  <si>
    <t>2023-11-09</t>
  </si>
  <si>
    <t>4222934</t>
  </si>
  <si>
    <t>阿赞比西河酒店</t>
  </si>
  <si>
    <t>LAU SENG KWAI</t>
  </si>
  <si>
    <t>741.97</t>
  </si>
  <si>
    <t>795.34</t>
  </si>
  <si>
    <t>2023-11-09 16:04:51</t>
  </si>
  <si>
    <t>津巴布韦</t>
  </si>
  <si>
    <t>2023-10-29</t>
  </si>
  <si>
    <t>4149921</t>
  </si>
  <si>
    <t>马尼拉湾景酒店</t>
  </si>
  <si>
    <t>Roan Nancy Blanche,Roan Nancy Blanche</t>
  </si>
  <si>
    <t>304.42</t>
  </si>
  <si>
    <t>324.58</t>
  </si>
  <si>
    <t>2023-10-29 05:43:37</t>
  </si>
  <si>
    <t>2023-09-09</t>
  </si>
  <si>
    <t>3903950</t>
  </si>
  <si>
    <t>马尼拉奎松市B酒店(多用途酒店)</t>
  </si>
  <si>
    <t>LACERAS ALEXANDER</t>
  </si>
  <si>
    <t>878.00</t>
  </si>
  <si>
    <t>935.04</t>
  </si>
  <si>
    <t>2023-09-09 16:10:17</t>
  </si>
  <si>
    <t>2023-08-12</t>
  </si>
  <si>
    <t>3770596</t>
  </si>
  <si>
    <t>乌布卡杨丛林度假村</t>
  </si>
  <si>
    <t>LEE TAEHO</t>
  </si>
  <si>
    <t>8396.33</t>
  </si>
  <si>
    <t>9045.82</t>
  </si>
  <si>
    <t>2023-08-12 14:21:46</t>
  </si>
  <si>
    <t>印度尼西亚</t>
  </si>
  <si>
    <t>2023-07-30</t>
  </si>
  <si>
    <t>3705680</t>
  </si>
  <si>
    <t>悉尼南部大酒店</t>
  </si>
  <si>
    <t>CHUNG YENCHUAN</t>
  </si>
  <si>
    <t>1294.80</t>
  </si>
  <si>
    <t>1409.08</t>
  </si>
  <si>
    <t>2023-07-30 08:29:51</t>
  </si>
  <si>
    <t>澳大利亚</t>
  </si>
  <si>
    <t>2023-07-16</t>
  </si>
  <si>
    <t>3641311</t>
  </si>
  <si>
    <t>思考行政套房酒店</t>
  </si>
  <si>
    <t>eliyahu Bitton Yosef</t>
  </si>
  <si>
    <t>1422.85</t>
  </si>
  <si>
    <t>1553.16</t>
  </si>
  <si>
    <t>2023-07-16 03:18:01</t>
  </si>
  <si>
    <t>2023-07-08</t>
  </si>
  <si>
    <t>3607027</t>
  </si>
  <si>
    <t>遨堡圣淘沙酒店</t>
  </si>
  <si>
    <t>JEON JUHEE</t>
  </si>
  <si>
    <t>2024-02-25</t>
  </si>
  <si>
    <t>5001.94</t>
  </si>
  <si>
    <t>5407.50</t>
  </si>
  <si>
    <t>2023-07-08 09:50:23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</si>
</sst>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52</xdr:row>
      <xdr:rowOff>0</xdr:rowOff>
    </xdr:from>
    <xdr:to>
      <xdr:col>15</xdr:col>
      <xdr:colOff>171450</xdr:colOff>
      <xdr:row>79</xdr:row>
      <xdr:rowOff>114300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058150"/>
          <a:ext cx="10972800" cy="4743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45347</v>
      </c>
      <c r="G2" s="6">
        <v>45350</v>
      </c>
      <c r="H2" s="4">
        <v>1</v>
      </c>
      <c r="I2" s="4">
        <v>3</v>
      </c>
      <c r="J2" s="4">
        <v>3</v>
      </c>
      <c r="K2" s="4" t="s">
        <v>30</v>
      </c>
      <c r="L2" s="4">
        <v>5407.5</v>
      </c>
      <c r="M2" s="4">
        <v>5407.5</v>
      </c>
      <c r="N2" s="4" t="s">
        <v>31</v>
      </c>
      <c r="O2" s="4" t="s">
        <v>32</v>
      </c>
      <c r="P2" s="4" t="s">
        <v>33</v>
      </c>
      <c r="Q2" s="4">
        <v>0</v>
      </c>
      <c r="R2" s="7">
        <v>45115</v>
      </c>
      <c r="S2" s="6">
        <v>45353</v>
      </c>
      <c r="T2" s="4" t="s">
        <v>34</v>
      </c>
      <c r="U2" s="4">
        <v>5407.5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45349</v>
      </c>
      <c r="G3" s="6">
        <v>45350</v>
      </c>
      <c r="H3" s="4">
        <v>1</v>
      </c>
      <c r="I3" s="4">
        <v>1</v>
      </c>
      <c r="J3" s="4">
        <v>1</v>
      </c>
      <c r="K3" s="4" t="s">
        <v>30</v>
      </c>
      <c r="L3" s="4">
        <v>600.88</v>
      </c>
      <c r="M3" s="4">
        <v>600.88</v>
      </c>
      <c r="N3" s="4" t="s">
        <v>40</v>
      </c>
      <c r="O3" s="4" t="s">
        <v>32</v>
      </c>
      <c r="P3" s="4" t="s">
        <v>33</v>
      </c>
      <c r="Q3" s="4">
        <v>0</v>
      </c>
      <c r="R3" s="7">
        <v>45118.0000115741</v>
      </c>
      <c r="S3" s="6">
        <v>45353</v>
      </c>
      <c r="T3" s="4" t="s">
        <v>34</v>
      </c>
      <c r="U3" s="4">
        <v>600.88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37</v>
      </c>
      <c r="B4" s="4" t="s">
        <v>26</v>
      </c>
      <c r="C4" s="4" t="s">
        <v>43</v>
      </c>
      <c r="D4" s="4" t="s">
        <v>38</v>
      </c>
      <c r="E4" s="4" t="s">
        <v>39</v>
      </c>
      <c r="F4" s="6">
        <v>45349</v>
      </c>
      <c r="G4" s="6">
        <v>45350</v>
      </c>
      <c r="H4" s="4">
        <v>1</v>
      </c>
      <c r="I4" s="4">
        <v>1</v>
      </c>
      <c r="J4" s="4">
        <v>1</v>
      </c>
      <c r="K4" s="4" t="s">
        <v>30</v>
      </c>
      <c r="L4" s="4">
        <v>-600.88</v>
      </c>
      <c r="M4" s="4">
        <v>-600.88</v>
      </c>
      <c r="N4" s="4" t="s">
        <v>40</v>
      </c>
      <c r="O4" s="4" t="s">
        <v>32</v>
      </c>
      <c r="P4" s="4" t="s">
        <v>33</v>
      </c>
      <c r="Q4" s="4">
        <v>0</v>
      </c>
      <c r="R4" s="7">
        <v>45118.0000115741</v>
      </c>
      <c r="S4" s="6">
        <v>45353</v>
      </c>
      <c r="T4" s="4" t="s">
        <v>34</v>
      </c>
      <c r="U4" s="4">
        <v>-600.88</v>
      </c>
      <c r="V4" s="4">
        <v>0</v>
      </c>
      <c r="W4" s="4">
        <v>0</v>
      </c>
      <c r="X4" s="4" t="s">
        <v>41</v>
      </c>
      <c r="Y4" s="4" t="s">
        <v>42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45349</v>
      </c>
      <c r="G5" s="6">
        <v>45350</v>
      </c>
      <c r="H5" s="4">
        <v>1</v>
      </c>
      <c r="I5" s="4">
        <v>1</v>
      </c>
      <c r="J5" s="4">
        <v>1</v>
      </c>
      <c r="K5" s="4" t="s">
        <v>30</v>
      </c>
      <c r="L5" s="4">
        <v>324.58</v>
      </c>
      <c r="M5" s="4">
        <v>324.58</v>
      </c>
      <c r="N5" s="4" t="s">
        <v>47</v>
      </c>
      <c r="O5" s="4" t="s">
        <v>32</v>
      </c>
      <c r="P5" s="4" t="s">
        <v>33</v>
      </c>
      <c r="Q5" s="4">
        <v>0</v>
      </c>
      <c r="R5" s="7">
        <v>45228</v>
      </c>
      <c r="S5" s="6">
        <v>45353</v>
      </c>
      <c r="T5" s="4" t="s">
        <v>34</v>
      </c>
      <c r="U5" s="4">
        <v>324.58</v>
      </c>
      <c r="V5" s="4">
        <v>0</v>
      </c>
      <c r="W5" s="4">
        <v>0</v>
      </c>
      <c r="X5" s="4" t="s">
        <v>48</v>
      </c>
      <c r="Y5" s="4" t="s">
        <v>49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45346</v>
      </c>
      <c r="G6" s="6">
        <v>45350</v>
      </c>
      <c r="H6" s="4">
        <v>1</v>
      </c>
      <c r="I6" s="4">
        <v>4</v>
      </c>
      <c r="J6" s="4">
        <v>4</v>
      </c>
      <c r="K6" s="4" t="s">
        <v>30</v>
      </c>
      <c r="L6" s="4">
        <v>5791.68</v>
      </c>
      <c r="M6" s="4">
        <v>5791.68</v>
      </c>
      <c r="N6" s="4" t="s">
        <v>53</v>
      </c>
      <c r="O6" s="4" t="s">
        <v>32</v>
      </c>
      <c r="P6" s="4" t="s">
        <v>33</v>
      </c>
      <c r="Q6" s="4">
        <v>0</v>
      </c>
      <c r="R6" s="7">
        <v>45242</v>
      </c>
      <c r="S6" s="6">
        <v>45353</v>
      </c>
      <c r="T6" s="4" t="s">
        <v>34</v>
      </c>
      <c r="U6" s="4">
        <v>5791.68</v>
      </c>
      <c r="V6" s="4">
        <v>0</v>
      </c>
      <c r="W6" s="4">
        <v>0</v>
      </c>
      <c r="X6" s="4" t="s">
        <v>54</v>
      </c>
      <c r="Y6" s="4" t="s">
        <v>55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45348</v>
      </c>
      <c r="G7" s="6">
        <v>45350</v>
      </c>
      <c r="H7" s="4">
        <v>1</v>
      </c>
      <c r="I7" s="4">
        <v>2</v>
      </c>
      <c r="J7" s="4">
        <v>2</v>
      </c>
      <c r="K7" s="4" t="s">
        <v>30</v>
      </c>
      <c r="L7" s="4">
        <v>1188.48</v>
      </c>
      <c r="M7" s="4">
        <v>1188.48</v>
      </c>
      <c r="N7" s="4" t="s">
        <v>59</v>
      </c>
      <c r="O7" s="4" t="s">
        <v>32</v>
      </c>
      <c r="P7" s="4" t="s">
        <v>33</v>
      </c>
      <c r="Q7" s="4">
        <v>0</v>
      </c>
      <c r="R7" s="7">
        <v>45308.0000115741</v>
      </c>
      <c r="S7" s="6">
        <v>45353</v>
      </c>
      <c r="T7" s="4" t="s">
        <v>34</v>
      </c>
      <c r="U7" s="4">
        <v>1188.48</v>
      </c>
      <c r="V7" s="4">
        <v>0</v>
      </c>
      <c r="W7" s="4">
        <v>0</v>
      </c>
      <c r="X7" s="4" t="s">
        <v>60</v>
      </c>
      <c r="Y7" s="4" t="s">
        <v>61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45349</v>
      </c>
      <c r="G8" s="6">
        <v>45350</v>
      </c>
      <c r="H8" s="4">
        <v>1</v>
      </c>
      <c r="I8" s="4">
        <v>1</v>
      </c>
      <c r="J8" s="4">
        <v>1</v>
      </c>
      <c r="K8" s="4" t="s">
        <v>30</v>
      </c>
      <c r="L8" s="4">
        <v>1100.65</v>
      </c>
      <c r="M8" s="4">
        <v>1100.65</v>
      </c>
      <c r="N8" s="4" t="s">
        <v>65</v>
      </c>
      <c r="O8" s="4" t="s">
        <v>32</v>
      </c>
      <c r="P8" s="4" t="s">
        <v>33</v>
      </c>
      <c r="Q8" s="4">
        <v>0</v>
      </c>
      <c r="R8" s="7">
        <v>45317.0000115741</v>
      </c>
      <c r="S8" s="6">
        <v>45353</v>
      </c>
      <c r="T8" s="4" t="s">
        <v>34</v>
      </c>
      <c r="U8" s="4">
        <v>1100.65</v>
      </c>
      <c r="V8" s="4">
        <v>0</v>
      </c>
      <c r="W8" s="4">
        <v>0</v>
      </c>
      <c r="X8" s="4" t="s">
        <v>66</v>
      </c>
      <c r="Y8" s="4" t="s">
        <v>55</v>
      </c>
    </row>
    <row r="9" s="4" customFormat="1" spans="1:25">
      <c r="A9" s="4" t="s">
        <v>67</v>
      </c>
      <c r="B9" s="4" t="s">
        <v>26</v>
      </c>
      <c r="C9" s="4" t="s">
        <v>27</v>
      </c>
      <c r="D9" s="4" t="s">
        <v>68</v>
      </c>
      <c r="E9" s="4" t="s">
        <v>69</v>
      </c>
      <c r="F9" s="6">
        <v>45349</v>
      </c>
      <c r="G9" s="6">
        <v>45350</v>
      </c>
      <c r="H9" s="4">
        <v>1</v>
      </c>
      <c r="I9" s="4">
        <v>1</v>
      </c>
      <c r="J9" s="4">
        <v>1</v>
      </c>
      <c r="K9" s="4" t="s">
        <v>30</v>
      </c>
      <c r="L9" s="4">
        <v>1943.54</v>
      </c>
      <c r="M9" s="4">
        <v>1943.54</v>
      </c>
      <c r="N9" s="4" t="s">
        <v>70</v>
      </c>
      <c r="O9" s="4" t="s">
        <v>32</v>
      </c>
      <c r="P9" s="4" t="s">
        <v>33</v>
      </c>
      <c r="Q9" s="4">
        <v>0</v>
      </c>
      <c r="R9" s="7">
        <v>45319</v>
      </c>
      <c r="S9" s="6">
        <v>45353</v>
      </c>
      <c r="T9" s="4" t="s">
        <v>34</v>
      </c>
      <c r="U9" s="4">
        <v>1943.54</v>
      </c>
      <c r="V9" s="4">
        <v>0</v>
      </c>
      <c r="W9" s="4">
        <v>0</v>
      </c>
      <c r="X9" s="4" t="s">
        <v>71</v>
      </c>
      <c r="Y9" s="4" t="s">
        <v>72</v>
      </c>
    </row>
    <row r="10" s="4" customFormat="1" spans="1:25">
      <c r="A10" s="4" t="s">
        <v>73</v>
      </c>
      <c r="B10" s="4" t="s">
        <v>26</v>
      </c>
      <c r="C10" s="4" t="s">
        <v>27</v>
      </c>
      <c r="D10" s="4" t="s">
        <v>74</v>
      </c>
      <c r="E10" s="4" t="s">
        <v>75</v>
      </c>
      <c r="F10" s="6">
        <v>45345</v>
      </c>
      <c r="G10" s="6">
        <v>45350</v>
      </c>
      <c r="H10" s="4">
        <v>1</v>
      </c>
      <c r="I10" s="4">
        <v>5</v>
      </c>
      <c r="J10" s="4">
        <v>5</v>
      </c>
      <c r="K10" s="4" t="s">
        <v>30</v>
      </c>
      <c r="L10" s="4">
        <v>1763.43</v>
      </c>
      <c r="M10" s="4">
        <v>1763.43</v>
      </c>
      <c r="N10" s="4" t="s">
        <v>76</v>
      </c>
      <c r="O10" s="4" t="s">
        <v>32</v>
      </c>
      <c r="P10" s="4" t="s">
        <v>33</v>
      </c>
      <c r="Q10" s="4">
        <v>0</v>
      </c>
      <c r="R10" s="7">
        <v>45339</v>
      </c>
      <c r="S10" s="6">
        <v>45353</v>
      </c>
      <c r="T10" s="4" t="s">
        <v>34</v>
      </c>
      <c r="U10" s="4">
        <v>1763.43</v>
      </c>
      <c r="V10" s="4">
        <v>0</v>
      </c>
      <c r="W10" s="4">
        <v>0</v>
      </c>
      <c r="X10" s="4" t="s">
        <v>77</v>
      </c>
      <c r="Y10" s="4" t="s">
        <v>78</v>
      </c>
    </row>
    <row r="11" s="4" customFormat="1" spans="1:25">
      <c r="A11" s="4" t="s">
        <v>79</v>
      </c>
      <c r="B11" s="4" t="s">
        <v>26</v>
      </c>
      <c r="C11" s="4" t="s">
        <v>27</v>
      </c>
      <c r="D11" s="4" t="s">
        <v>68</v>
      </c>
      <c r="E11" s="4" t="s">
        <v>80</v>
      </c>
      <c r="F11" s="6">
        <v>45349</v>
      </c>
      <c r="G11" s="6">
        <v>45350</v>
      </c>
      <c r="H11" s="4">
        <v>1</v>
      </c>
      <c r="I11" s="4">
        <v>1</v>
      </c>
      <c r="J11" s="4">
        <v>1</v>
      </c>
      <c r="K11" s="4" t="s">
        <v>30</v>
      </c>
      <c r="L11" s="4">
        <v>1811.97</v>
      </c>
      <c r="M11" s="4">
        <v>1811.97</v>
      </c>
      <c r="N11" s="4" t="s">
        <v>81</v>
      </c>
      <c r="O11" s="4" t="s">
        <v>32</v>
      </c>
      <c r="P11" s="4" t="s">
        <v>33</v>
      </c>
      <c r="Q11" s="4">
        <v>0</v>
      </c>
      <c r="R11" s="7">
        <v>45341.0000115741</v>
      </c>
      <c r="S11" s="6">
        <v>45353</v>
      </c>
      <c r="T11" s="4" t="s">
        <v>34</v>
      </c>
      <c r="U11" s="4">
        <v>1811.97</v>
      </c>
      <c r="V11" s="4">
        <v>0</v>
      </c>
      <c r="W11" s="4">
        <v>0</v>
      </c>
      <c r="X11" s="4" t="s">
        <v>82</v>
      </c>
      <c r="Y11" s="4" t="s">
        <v>83</v>
      </c>
    </row>
    <row r="12" s="4" customFormat="1" spans="1:25">
      <c r="A12" s="4" t="s">
        <v>84</v>
      </c>
      <c r="B12" s="4" t="s">
        <v>26</v>
      </c>
      <c r="C12" s="4" t="s">
        <v>27</v>
      </c>
      <c r="D12" s="4" t="s">
        <v>85</v>
      </c>
      <c r="E12" s="4" t="s">
        <v>86</v>
      </c>
      <c r="F12" s="6">
        <v>45349</v>
      </c>
      <c r="G12" s="6">
        <v>45350</v>
      </c>
      <c r="H12" s="4">
        <v>1</v>
      </c>
      <c r="I12" s="4">
        <v>1</v>
      </c>
      <c r="J12" s="4">
        <v>1</v>
      </c>
      <c r="K12" s="4" t="s">
        <v>30</v>
      </c>
      <c r="L12" s="4">
        <v>1319.59</v>
      </c>
      <c r="M12" s="4">
        <v>1319.59</v>
      </c>
      <c r="N12" s="4" t="s">
        <v>87</v>
      </c>
      <c r="O12" s="4" t="s">
        <v>32</v>
      </c>
      <c r="P12" s="4" t="s">
        <v>33</v>
      </c>
      <c r="Q12" s="4">
        <v>0</v>
      </c>
      <c r="R12" s="7">
        <v>45343.0000115741</v>
      </c>
      <c r="S12" s="6">
        <v>45353</v>
      </c>
      <c r="T12" s="4" t="s">
        <v>34</v>
      </c>
      <c r="U12" s="4">
        <v>1319.59</v>
      </c>
      <c r="V12" s="4">
        <v>0</v>
      </c>
      <c r="W12" s="4">
        <v>0</v>
      </c>
      <c r="X12" s="4" t="s">
        <v>88</v>
      </c>
      <c r="Y12" s="4" t="s">
        <v>89</v>
      </c>
    </row>
    <row r="13" s="4" customFormat="1" spans="1:25">
      <c r="A13" s="4" t="s">
        <v>90</v>
      </c>
      <c r="B13" s="4" t="s">
        <v>26</v>
      </c>
      <c r="C13" s="4" t="s">
        <v>27</v>
      </c>
      <c r="D13" s="4" t="s">
        <v>91</v>
      </c>
      <c r="E13" s="4" t="s">
        <v>92</v>
      </c>
      <c r="F13" s="6">
        <v>45349</v>
      </c>
      <c r="G13" s="6">
        <v>45350</v>
      </c>
      <c r="H13" s="4">
        <v>1</v>
      </c>
      <c r="I13" s="4">
        <v>1</v>
      </c>
      <c r="J13" s="4">
        <v>1</v>
      </c>
      <c r="K13" s="4" t="s">
        <v>30</v>
      </c>
      <c r="L13" s="4">
        <v>1133.04</v>
      </c>
      <c r="M13" s="4">
        <v>1133.04</v>
      </c>
      <c r="N13" s="4" t="s">
        <v>93</v>
      </c>
      <c r="O13" s="4" t="s">
        <v>32</v>
      </c>
      <c r="P13" s="4" t="s">
        <v>33</v>
      </c>
      <c r="Q13" s="4">
        <v>0</v>
      </c>
      <c r="R13" s="7">
        <v>45348.0000115741</v>
      </c>
      <c r="S13" s="6">
        <v>45353</v>
      </c>
      <c r="T13" s="4" t="s">
        <v>34</v>
      </c>
      <c r="U13" s="4">
        <v>1133.04</v>
      </c>
      <c r="V13" s="4">
        <v>0</v>
      </c>
      <c r="W13" s="4">
        <v>0</v>
      </c>
      <c r="X13" s="4" t="s">
        <v>94</v>
      </c>
      <c r="Y13" s="4" t="s">
        <v>95</v>
      </c>
    </row>
    <row r="14" s="4" customFormat="1" spans="1:25">
      <c r="A14" s="4" t="s">
        <v>96</v>
      </c>
      <c r="B14" s="4" t="s">
        <v>26</v>
      </c>
      <c r="C14" s="4" t="s">
        <v>27</v>
      </c>
      <c r="D14" s="4" t="s">
        <v>97</v>
      </c>
      <c r="E14" s="4" t="s">
        <v>98</v>
      </c>
      <c r="F14" s="6">
        <v>45345</v>
      </c>
      <c r="G14" s="6">
        <v>45351</v>
      </c>
      <c r="H14" s="4">
        <v>1</v>
      </c>
      <c r="I14" s="4">
        <v>6</v>
      </c>
      <c r="J14" s="4">
        <v>6</v>
      </c>
      <c r="K14" s="4" t="s">
        <v>30</v>
      </c>
      <c r="L14" s="4">
        <v>1553.16</v>
      </c>
      <c r="M14" s="4">
        <v>1553.16</v>
      </c>
      <c r="N14" s="4" t="s">
        <v>99</v>
      </c>
      <c r="O14" s="4" t="s">
        <v>100</v>
      </c>
      <c r="P14" s="4" t="s">
        <v>33</v>
      </c>
      <c r="Q14" s="4">
        <v>0</v>
      </c>
      <c r="R14" s="7">
        <v>45123.0000115741</v>
      </c>
      <c r="S14" s="6">
        <v>45354</v>
      </c>
      <c r="T14" s="4" t="s">
        <v>34</v>
      </c>
      <c r="U14" s="4">
        <v>1553.16</v>
      </c>
      <c r="V14" s="4">
        <v>0</v>
      </c>
      <c r="W14" s="4">
        <v>0</v>
      </c>
      <c r="X14" s="4" t="s">
        <v>101</v>
      </c>
      <c r="Y14" s="4" t="s">
        <v>55</v>
      </c>
    </row>
    <row r="15" s="4" customFormat="1" spans="1:25">
      <c r="A15" s="4" t="s">
        <v>102</v>
      </c>
      <c r="B15" s="4" t="s">
        <v>26</v>
      </c>
      <c r="C15" s="4" t="s">
        <v>27</v>
      </c>
      <c r="D15" s="4" t="s">
        <v>103</v>
      </c>
      <c r="E15" s="4" t="s">
        <v>104</v>
      </c>
      <c r="F15" s="6">
        <v>45350</v>
      </c>
      <c r="G15" s="6">
        <v>45351</v>
      </c>
      <c r="H15" s="4">
        <v>1</v>
      </c>
      <c r="I15" s="4">
        <v>1</v>
      </c>
      <c r="J15" s="4">
        <v>1</v>
      </c>
      <c r="K15" s="4" t="s">
        <v>30</v>
      </c>
      <c r="L15" s="4">
        <v>795.34</v>
      </c>
      <c r="M15" s="4">
        <v>795.34</v>
      </c>
      <c r="N15" s="4" t="s">
        <v>105</v>
      </c>
      <c r="O15" s="4" t="s">
        <v>100</v>
      </c>
      <c r="P15" s="4" t="s">
        <v>33</v>
      </c>
      <c r="Q15" s="4">
        <v>0</v>
      </c>
      <c r="R15" s="7">
        <v>45239</v>
      </c>
      <c r="S15" s="6">
        <v>45354</v>
      </c>
      <c r="T15" s="4" t="s">
        <v>34</v>
      </c>
      <c r="U15" s="4">
        <v>795.34</v>
      </c>
      <c r="V15" s="4">
        <v>0</v>
      </c>
      <c r="W15" s="4">
        <v>0</v>
      </c>
      <c r="X15" s="4" t="s">
        <v>106</v>
      </c>
      <c r="Y15" s="4" t="s">
        <v>55</v>
      </c>
    </row>
    <row r="16" s="4" customFormat="1" spans="1:25">
      <c r="A16" s="4" t="s">
        <v>107</v>
      </c>
      <c r="B16" s="4" t="s">
        <v>26</v>
      </c>
      <c r="C16" s="4" t="s">
        <v>27</v>
      </c>
      <c r="D16" s="4" t="s">
        <v>108</v>
      </c>
      <c r="E16" s="4" t="s">
        <v>109</v>
      </c>
      <c r="F16" s="6">
        <v>45340</v>
      </c>
      <c r="G16" s="6">
        <v>45351</v>
      </c>
      <c r="H16" s="4">
        <v>1</v>
      </c>
      <c r="I16" s="4">
        <v>11</v>
      </c>
      <c r="J16" s="4">
        <v>11</v>
      </c>
      <c r="K16" s="4" t="s">
        <v>30</v>
      </c>
      <c r="L16" s="4">
        <v>11683.54</v>
      </c>
      <c r="M16" s="4">
        <v>11683.54</v>
      </c>
      <c r="N16" s="4" t="s">
        <v>110</v>
      </c>
      <c r="O16" s="4" t="s">
        <v>100</v>
      </c>
      <c r="P16" s="4" t="s">
        <v>33</v>
      </c>
      <c r="Q16" s="4">
        <v>0</v>
      </c>
      <c r="R16" s="7">
        <v>45246.0000115741</v>
      </c>
      <c r="S16" s="6">
        <v>45354</v>
      </c>
      <c r="T16" s="4" t="s">
        <v>34</v>
      </c>
      <c r="U16" s="4">
        <v>11683.54</v>
      </c>
      <c r="V16" s="4">
        <v>0</v>
      </c>
      <c r="W16" s="4">
        <v>0</v>
      </c>
      <c r="X16" s="4" t="s">
        <v>111</v>
      </c>
      <c r="Y16" s="4" t="s">
        <v>111</v>
      </c>
    </row>
    <row r="17" s="4" customFormat="1" spans="1:25">
      <c r="A17" s="4" t="s">
        <v>112</v>
      </c>
      <c r="B17" s="4" t="s">
        <v>26</v>
      </c>
      <c r="C17" s="4" t="s">
        <v>27</v>
      </c>
      <c r="D17" s="4" t="s">
        <v>113</v>
      </c>
      <c r="E17" s="4" t="s">
        <v>114</v>
      </c>
      <c r="F17" s="6">
        <v>45348</v>
      </c>
      <c r="G17" s="6">
        <v>45351</v>
      </c>
      <c r="H17" s="4">
        <v>1</v>
      </c>
      <c r="I17" s="4">
        <v>3</v>
      </c>
      <c r="J17" s="4">
        <v>3</v>
      </c>
      <c r="K17" s="4" t="s">
        <v>30</v>
      </c>
      <c r="L17" s="4">
        <v>2003.49</v>
      </c>
      <c r="M17" s="4">
        <v>2003.49</v>
      </c>
      <c r="N17" s="4" t="s">
        <v>115</v>
      </c>
      <c r="O17" s="4" t="s">
        <v>100</v>
      </c>
      <c r="P17" s="4" t="s">
        <v>33</v>
      </c>
      <c r="Q17" s="4">
        <v>0</v>
      </c>
      <c r="R17" s="7">
        <v>45254</v>
      </c>
      <c r="S17" s="6">
        <v>45354</v>
      </c>
      <c r="T17" s="4" t="s">
        <v>34</v>
      </c>
      <c r="U17" s="4">
        <v>2003.49</v>
      </c>
      <c r="V17" s="4">
        <v>0</v>
      </c>
      <c r="W17" s="4">
        <v>0</v>
      </c>
      <c r="X17" s="4" t="s">
        <v>116</v>
      </c>
      <c r="Y17" s="4" t="s">
        <v>55</v>
      </c>
    </row>
    <row r="18" s="4" customFormat="1" spans="1:25">
      <c r="A18" s="4" t="s">
        <v>117</v>
      </c>
      <c r="B18" s="4" t="s">
        <v>26</v>
      </c>
      <c r="C18" s="4" t="s">
        <v>27</v>
      </c>
      <c r="D18" s="4" t="s">
        <v>118</v>
      </c>
      <c r="E18" s="4" t="s">
        <v>119</v>
      </c>
      <c r="F18" s="6">
        <v>45345</v>
      </c>
      <c r="G18" s="6">
        <v>45351</v>
      </c>
      <c r="H18" s="4">
        <v>1</v>
      </c>
      <c r="I18" s="4">
        <v>6</v>
      </c>
      <c r="J18" s="4">
        <v>6</v>
      </c>
      <c r="K18" s="4" t="s">
        <v>30</v>
      </c>
      <c r="L18" s="4">
        <v>9684.06</v>
      </c>
      <c r="M18" s="4">
        <v>9684.06</v>
      </c>
      <c r="N18" s="4" t="s">
        <v>120</v>
      </c>
      <c r="O18" s="4" t="s">
        <v>100</v>
      </c>
      <c r="P18" s="4" t="s">
        <v>33</v>
      </c>
      <c r="Q18" s="4">
        <v>0</v>
      </c>
      <c r="R18" s="7">
        <v>45307</v>
      </c>
      <c r="S18" s="6">
        <v>45354</v>
      </c>
      <c r="T18" s="4" t="s">
        <v>34</v>
      </c>
      <c r="U18" s="4">
        <v>9684.06</v>
      </c>
      <c r="V18" s="4">
        <v>0</v>
      </c>
      <c r="W18" s="4">
        <v>0</v>
      </c>
      <c r="X18" s="4" t="s">
        <v>121</v>
      </c>
      <c r="Y18" s="4" t="s">
        <v>55</v>
      </c>
    </row>
    <row r="19" s="4" customFormat="1" spans="1:25">
      <c r="A19" s="4" t="s">
        <v>117</v>
      </c>
      <c r="B19" s="4" t="s">
        <v>26</v>
      </c>
      <c r="C19" s="4" t="s">
        <v>43</v>
      </c>
      <c r="D19" s="4" t="s">
        <v>118</v>
      </c>
      <c r="E19" s="4" t="s">
        <v>119</v>
      </c>
      <c r="F19" s="6">
        <v>45345</v>
      </c>
      <c r="G19" s="6">
        <v>45351</v>
      </c>
      <c r="H19" s="4">
        <v>1</v>
      </c>
      <c r="I19" s="4">
        <v>6</v>
      </c>
      <c r="J19" s="4">
        <v>6</v>
      </c>
      <c r="K19" s="4" t="s">
        <v>30</v>
      </c>
      <c r="L19" s="4">
        <v>-9684.06</v>
      </c>
      <c r="M19" s="4">
        <v>-9684.06</v>
      </c>
      <c r="N19" s="4" t="s">
        <v>120</v>
      </c>
      <c r="O19" s="4" t="s">
        <v>100</v>
      </c>
      <c r="P19" s="4" t="s">
        <v>33</v>
      </c>
      <c r="Q19" s="4">
        <v>0</v>
      </c>
      <c r="R19" s="7">
        <v>45307</v>
      </c>
      <c r="S19" s="6">
        <v>45354</v>
      </c>
      <c r="T19" s="4" t="s">
        <v>34</v>
      </c>
      <c r="U19" s="4">
        <v>-9684.06</v>
      </c>
      <c r="V19" s="4">
        <v>0</v>
      </c>
      <c r="W19" s="4">
        <v>0</v>
      </c>
      <c r="X19" s="4" t="s">
        <v>121</v>
      </c>
      <c r="Y19" s="4" t="s">
        <v>55</v>
      </c>
    </row>
    <row r="20" s="4" customFormat="1" spans="1:25">
      <c r="A20" s="4" t="s">
        <v>122</v>
      </c>
      <c r="B20" s="4" t="s">
        <v>26</v>
      </c>
      <c r="C20" s="4" t="s">
        <v>27</v>
      </c>
      <c r="D20" s="4" t="s">
        <v>68</v>
      </c>
      <c r="E20" s="4" t="s">
        <v>80</v>
      </c>
      <c r="F20" s="6">
        <v>45350</v>
      </c>
      <c r="G20" s="6">
        <v>45351</v>
      </c>
      <c r="H20" s="4">
        <v>1</v>
      </c>
      <c r="I20" s="4">
        <v>1</v>
      </c>
      <c r="J20" s="4">
        <v>1</v>
      </c>
      <c r="K20" s="4" t="s">
        <v>30</v>
      </c>
      <c r="L20" s="4">
        <v>1741.25</v>
      </c>
      <c r="M20" s="4">
        <v>1741.25</v>
      </c>
      <c r="N20" s="4" t="s">
        <v>123</v>
      </c>
      <c r="O20" s="4" t="s">
        <v>100</v>
      </c>
      <c r="P20" s="4" t="s">
        <v>33</v>
      </c>
      <c r="Q20" s="4">
        <v>0</v>
      </c>
      <c r="R20" s="7">
        <v>45334.0000115741</v>
      </c>
      <c r="S20" s="6">
        <v>45354</v>
      </c>
      <c r="T20" s="4" t="s">
        <v>34</v>
      </c>
      <c r="U20" s="4">
        <v>1741.25</v>
      </c>
      <c r="V20" s="4">
        <v>0</v>
      </c>
      <c r="W20" s="4">
        <v>0</v>
      </c>
      <c r="X20" s="4" t="s">
        <v>124</v>
      </c>
      <c r="Y20" s="4" t="s">
        <v>125</v>
      </c>
    </row>
    <row r="21" s="4" customFormat="1" spans="1:25">
      <c r="A21" s="4" t="s">
        <v>126</v>
      </c>
      <c r="B21" s="4" t="s">
        <v>26</v>
      </c>
      <c r="C21" s="4" t="s">
        <v>27</v>
      </c>
      <c r="D21" s="4" t="s">
        <v>127</v>
      </c>
      <c r="E21" s="4" t="s">
        <v>128</v>
      </c>
      <c r="F21" s="6">
        <v>45350</v>
      </c>
      <c r="G21" s="6">
        <v>45351</v>
      </c>
      <c r="H21" s="4">
        <v>1</v>
      </c>
      <c r="I21" s="4">
        <v>1</v>
      </c>
      <c r="J21" s="4">
        <v>1</v>
      </c>
      <c r="K21" s="4" t="s">
        <v>30</v>
      </c>
      <c r="L21" s="4">
        <v>577.34</v>
      </c>
      <c r="M21" s="4">
        <v>577.34</v>
      </c>
      <c r="N21" s="4" t="s">
        <v>129</v>
      </c>
      <c r="O21" s="4" t="s">
        <v>100</v>
      </c>
      <c r="P21" s="4" t="s">
        <v>33</v>
      </c>
      <c r="Q21" s="4">
        <v>0</v>
      </c>
      <c r="R21" s="7">
        <v>45339</v>
      </c>
      <c r="S21" s="6">
        <v>45354</v>
      </c>
      <c r="T21" s="4" t="s">
        <v>34</v>
      </c>
      <c r="U21" s="4">
        <v>577.34</v>
      </c>
      <c r="V21" s="4">
        <v>0</v>
      </c>
      <c r="W21" s="4">
        <v>0</v>
      </c>
      <c r="X21" s="4" t="s">
        <v>130</v>
      </c>
      <c r="Y21" s="4" t="s">
        <v>131</v>
      </c>
    </row>
    <row r="22" s="4" customFormat="1" spans="1:25">
      <c r="A22" s="4" t="s">
        <v>132</v>
      </c>
      <c r="B22" s="4" t="s">
        <v>26</v>
      </c>
      <c r="C22" s="4" t="s">
        <v>27</v>
      </c>
      <c r="D22" s="4" t="s">
        <v>68</v>
      </c>
      <c r="E22" s="4" t="s">
        <v>133</v>
      </c>
      <c r="F22" s="6">
        <v>45350</v>
      </c>
      <c r="G22" s="6">
        <v>45351</v>
      </c>
      <c r="H22" s="4">
        <v>1</v>
      </c>
      <c r="I22" s="4">
        <v>1</v>
      </c>
      <c r="J22" s="4">
        <v>1</v>
      </c>
      <c r="K22" s="4" t="s">
        <v>30</v>
      </c>
      <c r="L22" s="4">
        <v>1860.16</v>
      </c>
      <c r="M22" s="4">
        <v>1860.16</v>
      </c>
      <c r="N22" s="4" t="s">
        <v>134</v>
      </c>
      <c r="O22" s="4" t="s">
        <v>100</v>
      </c>
      <c r="P22" s="4" t="s">
        <v>33</v>
      </c>
      <c r="Q22" s="4">
        <v>0</v>
      </c>
      <c r="R22" s="7">
        <v>45342</v>
      </c>
      <c r="S22" s="6">
        <v>45354</v>
      </c>
      <c r="T22" s="4" t="s">
        <v>34</v>
      </c>
      <c r="U22" s="4">
        <v>1860.16</v>
      </c>
      <c r="V22" s="4">
        <v>0</v>
      </c>
      <c r="W22" s="4">
        <v>0</v>
      </c>
      <c r="X22" s="4" t="s">
        <v>135</v>
      </c>
      <c r="Y22" s="4" t="s">
        <v>136</v>
      </c>
    </row>
    <row r="23" s="4" customFormat="1" spans="1:25">
      <c r="A23" s="4" t="s">
        <v>137</v>
      </c>
      <c r="B23" s="4" t="s">
        <v>26</v>
      </c>
      <c r="C23" s="4" t="s">
        <v>27</v>
      </c>
      <c r="D23" s="4" t="s">
        <v>127</v>
      </c>
      <c r="E23" s="4" t="s">
        <v>86</v>
      </c>
      <c r="F23" s="6">
        <v>45350</v>
      </c>
      <c r="G23" s="6">
        <v>45351</v>
      </c>
      <c r="H23" s="4">
        <v>4</v>
      </c>
      <c r="I23" s="4">
        <v>1</v>
      </c>
      <c r="J23" s="4">
        <v>4</v>
      </c>
      <c r="K23" s="4" t="s">
        <v>30</v>
      </c>
      <c r="L23" s="4">
        <v>2137.68</v>
      </c>
      <c r="M23" s="4">
        <v>2137.68</v>
      </c>
      <c r="N23" s="4" t="s">
        <v>138</v>
      </c>
      <c r="O23" s="4" t="s">
        <v>100</v>
      </c>
      <c r="P23" s="4" t="s">
        <v>33</v>
      </c>
      <c r="Q23" s="4">
        <v>0</v>
      </c>
      <c r="R23" s="7">
        <v>45342.0000115741</v>
      </c>
      <c r="S23" s="6">
        <v>45354</v>
      </c>
      <c r="T23" s="4" t="s">
        <v>34</v>
      </c>
      <c r="U23" s="4">
        <v>2137.68</v>
      </c>
      <c r="V23" s="4">
        <v>0</v>
      </c>
      <c r="W23" s="4">
        <v>0</v>
      </c>
      <c r="X23" s="4" t="s">
        <v>139</v>
      </c>
      <c r="Y23" s="4" t="s">
        <v>140</v>
      </c>
    </row>
    <row r="24" s="4" customFormat="1" spans="1:25">
      <c r="A24" s="4" t="s">
        <v>141</v>
      </c>
      <c r="B24" s="4" t="s">
        <v>26</v>
      </c>
      <c r="C24" s="4" t="s">
        <v>27</v>
      </c>
      <c r="D24" s="4" t="s">
        <v>74</v>
      </c>
      <c r="E24" s="4" t="s">
        <v>133</v>
      </c>
      <c r="F24" s="6">
        <v>45350</v>
      </c>
      <c r="G24" s="6">
        <v>45351</v>
      </c>
      <c r="H24" s="4">
        <v>1</v>
      </c>
      <c r="I24" s="4">
        <v>1</v>
      </c>
      <c r="J24" s="4">
        <v>1</v>
      </c>
      <c r="K24" s="4" t="s">
        <v>30</v>
      </c>
      <c r="L24" s="4">
        <v>338.62</v>
      </c>
      <c r="M24" s="4">
        <v>338.62</v>
      </c>
      <c r="N24" s="4" t="s">
        <v>142</v>
      </c>
      <c r="O24" s="4" t="s">
        <v>100</v>
      </c>
      <c r="P24" s="4" t="s">
        <v>33</v>
      </c>
      <c r="Q24" s="4">
        <v>0</v>
      </c>
      <c r="R24" s="7">
        <v>45344</v>
      </c>
      <c r="S24" s="6">
        <v>45354</v>
      </c>
      <c r="T24" s="4" t="s">
        <v>34</v>
      </c>
      <c r="U24" s="4">
        <v>338.62</v>
      </c>
      <c r="V24" s="4">
        <v>0</v>
      </c>
      <c r="W24" s="4">
        <v>0</v>
      </c>
      <c r="X24" s="4" t="s">
        <v>143</v>
      </c>
      <c r="Y24" s="4" t="s">
        <v>144</v>
      </c>
    </row>
    <row r="25" s="4" customFormat="1" spans="1:25">
      <c r="A25" s="4" t="s">
        <v>145</v>
      </c>
      <c r="B25" s="4" t="s">
        <v>26</v>
      </c>
      <c r="C25" s="4" t="s">
        <v>27</v>
      </c>
      <c r="D25" s="4" t="s">
        <v>146</v>
      </c>
      <c r="E25" s="4" t="s">
        <v>147</v>
      </c>
      <c r="F25" s="6">
        <v>45350</v>
      </c>
      <c r="G25" s="6">
        <v>45352</v>
      </c>
      <c r="H25" s="4">
        <v>1</v>
      </c>
      <c r="I25" s="4">
        <v>2</v>
      </c>
      <c r="J25" s="4">
        <v>2</v>
      </c>
      <c r="K25" s="4" t="s">
        <v>30</v>
      </c>
      <c r="L25" s="4">
        <v>1409.08</v>
      </c>
      <c r="M25" s="4">
        <v>1409.08</v>
      </c>
      <c r="N25" s="4" t="s">
        <v>148</v>
      </c>
      <c r="O25" s="4" t="s">
        <v>149</v>
      </c>
      <c r="P25" s="4" t="s">
        <v>33</v>
      </c>
      <c r="Q25" s="4">
        <v>0</v>
      </c>
      <c r="R25" s="7">
        <v>45137</v>
      </c>
      <c r="S25" s="6">
        <v>45355</v>
      </c>
      <c r="T25" s="4" t="s">
        <v>34</v>
      </c>
      <c r="U25" s="4">
        <v>1409.08</v>
      </c>
      <c r="V25" s="4">
        <v>0</v>
      </c>
      <c r="W25" s="4">
        <v>0</v>
      </c>
      <c r="X25" s="4" t="s">
        <v>150</v>
      </c>
      <c r="Y25" s="4" t="s">
        <v>55</v>
      </c>
    </row>
    <row r="26" s="4" customFormat="1" spans="1:25">
      <c r="A26" s="4" t="s">
        <v>151</v>
      </c>
      <c r="B26" s="4" t="s">
        <v>26</v>
      </c>
      <c r="C26" s="4" t="s">
        <v>27</v>
      </c>
      <c r="D26" s="4" t="s">
        <v>152</v>
      </c>
      <c r="E26" s="4" t="s">
        <v>153</v>
      </c>
      <c r="F26" s="6">
        <v>45350</v>
      </c>
      <c r="G26" s="6">
        <v>45352</v>
      </c>
      <c r="H26" s="4">
        <v>1</v>
      </c>
      <c r="I26" s="4">
        <v>2</v>
      </c>
      <c r="J26" s="4">
        <v>2</v>
      </c>
      <c r="K26" s="4" t="s">
        <v>30</v>
      </c>
      <c r="L26" s="4">
        <v>9045.82</v>
      </c>
      <c r="M26" s="4">
        <v>9045.82</v>
      </c>
      <c r="N26" s="4" t="s">
        <v>154</v>
      </c>
      <c r="O26" s="4" t="s">
        <v>149</v>
      </c>
      <c r="P26" s="4" t="s">
        <v>33</v>
      </c>
      <c r="Q26" s="4">
        <v>0</v>
      </c>
      <c r="R26" s="7">
        <v>45150</v>
      </c>
      <c r="S26" s="6">
        <v>45355</v>
      </c>
      <c r="T26" s="4" t="s">
        <v>34</v>
      </c>
      <c r="U26" s="4">
        <v>9045.82</v>
      </c>
      <c r="V26" s="4">
        <v>0</v>
      </c>
      <c r="W26" s="4">
        <v>0</v>
      </c>
      <c r="X26" s="4" t="s">
        <v>155</v>
      </c>
      <c r="Y26" s="4" t="s">
        <v>156</v>
      </c>
    </row>
    <row r="27" s="4" customFormat="1" spans="1:25">
      <c r="A27" s="4" t="s">
        <v>157</v>
      </c>
      <c r="B27" s="4" t="s">
        <v>26</v>
      </c>
      <c r="C27" s="4" t="s">
        <v>27</v>
      </c>
      <c r="D27" s="4" t="s">
        <v>158</v>
      </c>
      <c r="E27" s="4" t="s">
        <v>159</v>
      </c>
      <c r="F27" s="6">
        <v>45348</v>
      </c>
      <c r="G27" s="6">
        <v>45352</v>
      </c>
      <c r="H27" s="4">
        <v>1</v>
      </c>
      <c r="I27" s="4">
        <v>4</v>
      </c>
      <c r="J27" s="4">
        <v>4</v>
      </c>
      <c r="K27" s="4" t="s">
        <v>30</v>
      </c>
      <c r="L27" s="4">
        <v>2014.38</v>
      </c>
      <c r="M27" s="4">
        <v>2014.38</v>
      </c>
      <c r="N27" s="4" t="s">
        <v>160</v>
      </c>
      <c r="O27" s="4" t="s">
        <v>149</v>
      </c>
      <c r="P27" s="4" t="s">
        <v>33</v>
      </c>
      <c r="Q27" s="4">
        <v>0</v>
      </c>
      <c r="R27" s="7">
        <v>45159.0000115741</v>
      </c>
      <c r="S27" s="6">
        <v>45355</v>
      </c>
      <c r="T27" s="4" t="s">
        <v>34</v>
      </c>
      <c r="U27" s="4">
        <v>2014.38</v>
      </c>
      <c r="V27" s="4">
        <v>0</v>
      </c>
      <c r="W27" s="4">
        <v>0</v>
      </c>
      <c r="X27" s="4" t="s">
        <v>161</v>
      </c>
      <c r="Y27" s="4" t="s">
        <v>162</v>
      </c>
    </row>
    <row r="28" s="4" customFormat="1" spans="1:25">
      <c r="A28" s="4" t="s">
        <v>157</v>
      </c>
      <c r="B28" s="4" t="s">
        <v>26</v>
      </c>
      <c r="C28" s="4" t="s">
        <v>43</v>
      </c>
      <c r="D28" s="4" t="s">
        <v>158</v>
      </c>
      <c r="E28" s="4" t="s">
        <v>159</v>
      </c>
      <c r="F28" s="6">
        <v>45348</v>
      </c>
      <c r="G28" s="6">
        <v>45352</v>
      </c>
      <c r="H28" s="4">
        <v>1</v>
      </c>
      <c r="I28" s="4">
        <v>4</v>
      </c>
      <c r="J28" s="4">
        <v>4</v>
      </c>
      <c r="K28" s="4" t="s">
        <v>30</v>
      </c>
      <c r="L28" s="4">
        <v>-2014.38</v>
      </c>
      <c r="M28" s="4">
        <v>-2014.38</v>
      </c>
      <c r="N28" s="4" t="s">
        <v>160</v>
      </c>
      <c r="O28" s="4" t="s">
        <v>149</v>
      </c>
      <c r="P28" s="4" t="s">
        <v>33</v>
      </c>
      <c r="Q28" s="4">
        <v>0</v>
      </c>
      <c r="R28" s="7">
        <v>45159.0000115741</v>
      </c>
      <c r="S28" s="6">
        <v>45355</v>
      </c>
      <c r="T28" s="4" t="s">
        <v>34</v>
      </c>
      <c r="U28" s="4">
        <v>-2014.38</v>
      </c>
      <c r="V28" s="4">
        <v>0</v>
      </c>
      <c r="W28" s="4">
        <v>0</v>
      </c>
      <c r="X28" s="4" t="s">
        <v>161</v>
      </c>
      <c r="Y28" s="4" t="s">
        <v>162</v>
      </c>
    </row>
    <row r="29" s="4" customFormat="1" spans="1:25">
      <c r="A29" s="4" t="s">
        <v>163</v>
      </c>
      <c r="B29" s="4" t="s">
        <v>26</v>
      </c>
      <c r="C29" s="4" t="s">
        <v>27</v>
      </c>
      <c r="D29" s="4" t="s">
        <v>164</v>
      </c>
      <c r="E29" s="4" t="s">
        <v>165</v>
      </c>
      <c r="F29" s="6">
        <v>45351</v>
      </c>
      <c r="G29" s="6">
        <v>45352</v>
      </c>
      <c r="H29" s="4">
        <v>2</v>
      </c>
      <c r="I29" s="4">
        <v>1</v>
      </c>
      <c r="J29" s="4">
        <v>2</v>
      </c>
      <c r="K29" s="4" t="s">
        <v>30</v>
      </c>
      <c r="L29" s="4">
        <v>935.04</v>
      </c>
      <c r="M29" s="4">
        <v>935.04</v>
      </c>
      <c r="N29" s="4" t="s">
        <v>166</v>
      </c>
      <c r="O29" s="4" t="s">
        <v>149</v>
      </c>
      <c r="P29" s="4" t="s">
        <v>33</v>
      </c>
      <c r="Q29" s="4">
        <v>0</v>
      </c>
      <c r="R29" s="7">
        <v>45178.0000115741</v>
      </c>
      <c r="S29" s="6">
        <v>45355</v>
      </c>
      <c r="T29" s="4" t="s">
        <v>34</v>
      </c>
      <c r="U29" s="4">
        <v>935.04</v>
      </c>
      <c r="V29" s="4">
        <v>0</v>
      </c>
      <c r="W29" s="4">
        <v>0</v>
      </c>
      <c r="X29" s="4" t="s">
        <v>167</v>
      </c>
      <c r="Y29" s="4" t="s">
        <v>168</v>
      </c>
    </row>
    <row r="30" s="4" customFormat="1" spans="1:25">
      <c r="A30" s="4" t="s">
        <v>169</v>
      </c>
      <c r="B30" s="4" t="s">
        <v>26</v>
      </c>
      <c r="C30" s="4" t="s">
        <v>27</v>
      </c>
      <c r="D30" s="4" t="s">
        <v>170</v>
      </c>
      <c r="E30" s="4" t="s">
        <v>171</v>
      </c>
      <c r="F30" s="6">
        <v>45351</v>
      </c>
      <c r="G30" s="6">
        <v>45352</v>
      </c>
      <c r="H30" s="4">
        <v>1</v>
      </c>
      <c r="I30" s="4">
        <v>1</v>
      </c>
      <c r="J30" s="4">
        <v>1</v>
      </c>
      <c r="K30" s="4" t="s">
        <v>30</v>
      </c>
      <c r="L30" s="4">
        <v>529.91</v>
      </c>
      <c r="M30" s="4">
        <v>529.91</v>
      </c>
      <c r="N30" s="4" t="s">
        <v>172</v>
      </c>
      <c r="O30" s="4" t="s">
        <v>149</v>
      </c>
      <c r="P30" s="4" t="s">
        <v>33</v>
      </c>
      <c r="Q30" s="4">
        <v>0</v>
      </c>
      <c r="R30" s="7">
        <v>45178</v>
      </c>
      <c r="S30" s="6">
        <v>45355</v>
      </c>
      <c r="T30" s="4" t="s">
        <v>34</v>
      </c>
      <c r="U30" s="4">
        <v>529.91</v>
      </c>
      <c r="V30" s="4">
        <v>0</v>
      </c>
      <c r="W30" s="4">
        <v>0</v>
      </c>
      <c r="X30" s="4" t="s">
        <v>173</v>
      </c>
      <c r="Y30" s="4" t="s">
        <v>55</v>
      </c>
    </row>
    <row r="31" s="4" customFormat="1" spans="1:25">
      <c r="A31" s="4" t="s">
        <v>169</v>
      </c>
      <c r="B31" s="4" t="s">
        <v>26</v>
      </c>
      <c r="C31" s="4" t="s">
        <v>43</v>
      </c>
      <c r="D31" s="4" t="s">
        <v>170</v>
      </c>
      <c r="E31" s="4" t="s">
        <v>171</v>
      </c>
      <c r="F31" s="6">
        <v>45351</v>
      </c>
      <c r="G31" s="6">
        <v>45352</v>
      </c>
      <c r="H31" s="4">
        <v>1</v>
      </c>
      <c r="I31" s="4">
        <v>1</v>
      </c>
      <c r="J31" s="4">
        <v>1</v>
      </c>
      <c r="K31" s="4" t="s">
        <v>30</v>
      </c>
      <c r="L31" s="4">
        <v>-529.91</v>
      </c>
      <c r="M31" s="4">
        <v>-529.91</v>
      </c>
      <c r="N31" s="4" t="s">
        <v>172</v>
      </c>
      <c r="O31" s="4" t="s">
        <v>149</v>
      </c>
      <c r="P31" s="4" t="s">
        <v>33</v>
      </c>
      <c r="Q31" s="4">
        <v>0</v>
      </c>
      <c r="R31" s="7">
        <v>45178</v>
      </c>
      <c r="S31" s="6">
        <v>45355</v>
      </c>
      <c r="T31" s="4" t="s">
        <v>34</v>
      </c>
      <c r="U31" s="4">
        <v>-529.91</v>
      </c>
      <c r="V31" s="4">
        <v>0</v>
      </c>
      <c r="W31" s="4">
        <v>0</v>
      </c>
      <c r="X31" s="4" t="s">
        <v>173</v>
      </c>
      <c r="Y31" s="4" t="s">
        <v>55</v>
      </c>
    </row>
    <row r="32" s="4" customFormat="1" spans="1:25">
      <c r="A32" s="4" t="s">
        <v>174</v>
      </c>
      <c r="B32" s="4" t="s">
        <v>26</v>
      </c>
      <c r="C32" s="4" t="s">
        <v>27</v>
      </c>
      <c r="D32" s="4" t="s">
        <v>175</v>
      </c>
      <c r="E32" s="4" t="s">
        <v>176</v>
      </c>
      <c r="F32" s="6">
        <v>45349</v>
      </c>
      <c r="G32" s="6">
        <v>45352</v>
      </c>
      <c r="H32" s="4">
        <v>1</v>
      </c>
      <c r="I32" s="4">
        <v>3</v>
      </c>
      <c r="J32" s="4">
        <v>3</v>
      </c>
      <c r="K32" s="4" t="s">
        <v>30</v>
      </c>
      <c r="L32" s="4">
        <v>2247.26</v>
      </c>
      <c r="M32" s="4">
        <v>2247.26</v>
      </c>
      <c r="N32" s="4" t="s">
        <v>177</v>
      </c>
      <c r="O32" s="4" t="s">
        <v>149</v>
      </c>
      <c r="P32" s="4" t="s">
        <v>33</v>
      </c>
      <c r="Q32" s="4">
        <v>0</v>
      </c>
      <c r="R32" s="7">
        <v>45239</v>
      </c>
      <c r="S32" s="6">
        <v>45355</v>
      </c>
      <c r="T32" s="4" t="s">
        <v>34</v>
      </c>
      <c r="U32" s="4">
        <v>2247.26</v>
      </c>
      <c r="V32" s="4">
        <v>0</v>
      </c>
      <c r="W32" s="4">
        <v>0</v>
      </c>
      <c r="X32" s="4" t="s">
        <v>178</v>
      </c>
      <c r="Y32" s="4" t="s">
        <v>55</v>
      </c>
    </row>
    <row r="33" s="4" customFormat="1" spans="1:25">
      <c r="A33" s="4" t="s">
        <v>174</v>
      </c>
      <c r="B33" s="4" t="s">
        <v>26</v>
      </c>
      <c r="C33" s="4" t="s">
        <v>43</v>
      </c>
      <c r="D33" s="4" t="s">
        <v>175</v>
      </c>
      <c r="E33" s="4" t="s">
        <v>176</v>
      </c>
      <c r="F33" s="6">
        <v>45349</v>
      </c>
      <c r="G33" s="6">
        <v>45352</v>
      </c>
      <c r="H33" s="4">
        <v>1</v>
      </c>
      <c r="I33" s="4">
        <v>3</v>
      </c>
      <c r="J33" s="4">
        <v>3</v>
      </c>
      <c r="K33" s="4" t="s">
        <v>30</v>
      </c>
      <c r="L33" s="4">
        <v>-2247.26</v>
      </c>
      <c r="M33" s="4">
        <v>-2247.26</v>
      </c>
      <c r="N33" s="4" t="s">
        <v>177</v>
      </c>
      <c r="O33" s="4" t="s">
        <v>149</v>
      </c>
      <c r="P33" s="4" t="s">
        <v>33</v>
      </c>
      <c r="Q33" s="4">
        <v>0</v>
      </c>
      <c r="R33" s="7">
        <v>45239</v>
      </c>
      <c r="S33" s="6">
        <v>45355</v>
      </c>
      <c r="T33" s="4" t="s">
        <v>34</v>
      </c>
      <c r="U33" s="4">
        <v>-2247.26</v>
      </c>
      <c r="V33" s="4">
        <v>0</v>
      </c>
      <c r="W33" s="4">
        <v>0</v>
      </c>
      <c r="X33" s="4" t="s">
        <v>178</v>
      </c>
      <c r="Y33" s="4" t="s">
        <v>55</v>
      </c>
    </row>
    <row r="34" s="4" customFormat="1" spans="1:25">
      <c r="A34" s="4" t="s">
        <v>179</v>
      </c>
      <c r="B34" s="4" t="s">
        <v>26</v>
      </c>
      <c r="C34" s="4" t="s">
        <v>27</v>
      </c>
      <c r="D34" s="4" t="s">
        <v>180</v>
      </c>
      <c r="E34" s="4" t="s">
        <v>181</v>
      </c>
      <c r="F34" s="6">
        <v>45348</v>
      </c>
      <c r="G34" s="6">
        <v>45352</v>
      </c>
      <c r="H34" s="4">
        <v>1</v>
      </c>
      <c r="I34" s="4">
        <v>4</v>
      </c>
      <c r="J34" s="4">
        <v>4</v>
      </c>
      <c r="K34" s="4" t="s">
        <v>30</v>
      </c>
      <c r="L34" s="4">
        <v>9828.44</v>
      </c>
      <c r="M34" s="4">
        <v>9828.44</v>
      </c>
      <c r="N34" s="4" t="s">
        <v>182</v>
      </c>
      <c r="O34" s="4" t="s">
        <v>149</v>
      </c>
      <c r="P34" s="4" t="s">
        <v>33</v>
      </c>
      <c r="Q34" s="4">
        <v>0</v>
      </c>
      <c r="R34" s="7">
        <v>45321.0000115741</v>
      </c>
      <c r="S34" s="6">
        <v>45355</v>
      </c>
      <c r="T34" s="4" t="s">
        <v>34</v>
      </c>
      <c r="U34" s="4">
        <v>9828.44</v>
      </c>
      <c r="V34" s="4">
        <v>0</v>
      </c>
      <c r="W34" s="4">
        <v>0</v>
      </c>
      <c r="X34" s="4" t="s">
        <v>183</v>
      </c>
      <c r="Y34" s="4" t="s">
        <v>184</v>
      </c>
    </row>
    <row r="35" s="4" customFormat="1" spans="1:25">
      <c r="A35" s="4" t="s">
        <v>185</v>
      </c>
      <c r="B35" s="4" t="s">
        <v>26</v>
      </c>
      <c r="C35" s="4" t="s">
        <v>27</v>
      </c>
      <c r="D35" s="4" t="s">
        <v>68</v>
      </c>
      <c r="E35" s="4" t="s">
        <v>80</v>
      </c>
      <c r="F35" s="6">
        <v>45351</v>
      </c>
      <c r="G35" s="6">
        <v>45352</v>
      </c>
      <c r="H35" s="4">
        <v>1</v>
      </c>
      <c r="I35" s="4">
        <v>1</v>
      </c>
      <c r="J35" s="4">
        <v>1</v>
      </c>
      <c r="K35" s="4" t="s">
        <v>30</v>
      </c>
      <c r="L35" s="4">
        <v>1741.25</v>
      </c>
      <c r="M35" s="4">
        <v>1741.25</v>
      </c>
      <c r="N35" s="4" t="s">
        <v>186</v>
      </c>
      <c r="O35" s="4" t="s">
        <v>149</v>
      </c>
      <c r="P35" s="4" t="s">
        <v>33</v>
      </c>
      <c r="Q35" s="4">
        <v>0</v>
      </c>
      <c r="R35" s="7">
        <v>45333.0000115741</v>
      </c>
      <c r="S35" s="6">
        <v>45355</v>
      </c>
      <c r="T35" s="4" t="s">
        <v>34</v>
      </c>
      <c r="U35" s="4">
        <v>1741.25</v>
      </c>
      <c r="V35" s="4">
        <v>0</v>
      </c>
      <c r="W35" s="4">
        <v>0</v>
      </c>
      <c r="X35" s="4" t="s">
        <v>187</v>
      </c>
      <c r="Y35" s="4" t="s">
        <v>188</v>
      </c>
    </row>
    <row r="36" s="4" customFormat="1" spans="1:25">
      <c r="A36" s="4" t="s">
        <v>189</v>
      </c>
      <c r="B36" s="4" t="s">
        <v>26</v>
      </c>
      <c r="C36" s="4" t="s">
        <v>27</v>
      </c>
      <c r="D36" s="4" t="s">
        <v>190</v>
      </c>
      <c r="E36" s="4" t="s">
        <v>191</v>
      </c>
      <c r="F36" s="6">
        <v>45351</v>
      </c>
      <c r="G36" s="6">
        <v>45352</v>
      </c>
      <c r="H36" s="4">
        <v>1</v>
      </c>
      <c r="I36" s="4">
        <v>1</v>
      </c>
      <c r="J36" s="4">
        <v>1</v>
      </c>
      <c r="K36" s="4" t="s">
        <v>30</v>
      </c>
      <c r="L36" s="4">
        <v>920.11</v>
      </c>
      <c r="M36" s="4">
        <v>920.11</v>
      </c>
      <c r="N36" s="4" t="s">
        <v>192</v>
      </c>
      <c r="O36" s="4" t="s">
        <v>149</v>
      </c>
      <c r="P36" s="4" t="s">
        <v>33</v>
      </c>
      <c r="Q36" s="4">
        <v>0</v>
      </c>
      <c r="R36" s="7">
        <v>45337.0000115741</v>
      </c>
      <c r="S36" s="6">
        <v>45355</v>
      </c>
      <c r="T36" s="4" t="s">
        <v>34</v>
      </c>
      <c r="U36" s="4">
        <v>920.11</v>
      </c>
      <c r="V36" s="4">
        <v>0</v>
      </c>
      <c r="W36" s="4">
        <v>0</v>
      </c>
      <c r="X36" s="4" t="s">
        <v>193</v>
      </c>
      <c r="Y36" s="4" t="s">
        <v>194</v>
      </c>
    </row>
    <row r="37" s="4" customFormat="1" spans="1:25">
      <c r="A37" s="4" t="s">
        <v>195</v>
      </c>
      <c r="B37" s="4" t="s">
        <v>26</v>
      </c>
      <c r="C37" s="4" t="s">
        <v>27</v>
      </c>
      <c r="D37" s="4" t="s">
        <v>190</v>
      </c>
      <c r="E37" s="4" t="s">
        <v>196</v>
      </c>
      <c r="F37" s="6">
        <v>45351</v>
      </c>
      <c r="G37" s="6">
        <v>45352</v>
      </c>
      <c r="H37" s="4">
        <v>1</v>
      </c>
      <c r="I37" s="4">
        <v>1</v>
      </c>
      <c r="J37" s="4">
        <v>1</v>
      </c>
      <c r="K37" s="4" t="s">
        <v>30</v>
      </c>
      <c r="L37" s="4">
        <v>920.11</v>
      </c>
      <c r="M37" s="4">
        <v>920.11</v>
      </c>
      <c r="N37" s="4" t="s">
        <v>192</v>
      </c>
      <c r="O37" s="4" t="s">
        <v>149</v>
      </c>
      <c r="P37" s="4" t="s">
        <v>33</v>
      </c>
      <c r="Q37" s="4">
        <v>0</v>
      </c>
      <c r="R37" s="7">
        <v>45337</v>
      </c>
      <c r="S37" s="6">
        <v>45355</v>
      </c>
      <c r="T37" s="4" t="s">
        <v>34</v>
      </c>
      <c r="U37" s="4">
        <v>920.11</v>
      </c>
      <c r="V37" s="4">
        <v>0</v>
      </c>
      <c r="W37" s="4">
        <v>0</v>
      </c>
      <c r="X37" s="4" t="s">
        <v>197</v>
      </c>
      <c r="Y37" s="4" t="s">
        <v>198</v>
      </c>
    </row>
    <row r="38" s="4" customFormat="1" spans="1:25">
      <c r="A38" s="4" t="s">
        <v>199</v>
      </c>
      <c r="B38" s="4" t="s">
        <v>26</v>
      </c>
      <c r="C38" s="4" t="s">
        <v>27</v>
      </c>
      <c r="D38" s="4" t="s">
        <v>68</v>
      </c>
      <c r="E38" s="4" t="s">
        <v>200</v>
      </c>
      <c r="F38" s="6">
        <v>45351</v>
      </c>
      <c r="G38" s="6">
        <v>45352</v>
      </c>
      <c r="H38" s="4">
        <v>1</v>
      </c>
      <c r="I38" s="4">
        <v>1</v>
      </c>
      <c r="J38" s="4">
        <v>1</v>
      </c>
      <c r="K38" s="4" t="s">
        <v>30</v>
      </c>
      <c r="L38" s="4">
        <v>2053.47</v>
      </c>
      <c r="M38" s="4">
        <v>2053.47</v>
      </c>
      <c r="N38" s="4" t="s">
        <v>201</v>
      </c>
      <c r="O38" s="4" t="s">
        <v>149</v>
      </c>
      <c r="P38" s="4" t="s">
        <v>33</v>
      </c>
      <c r="Q38" s="4">
        <v>0</v>
      </c>
      <c r="R38" s="7">
        <v>45337.0000115741</v>
      </c>
      <c r="S38" s="6">
        <v>45355</v>
      </c>
      <c r="T38" s="4" t="s">
        <v>34</v>
      </c>
      <c r="U38" s="4">
        <v>2053.47</v>
      </c>
      <c r="V38" s="4">
        <v>0</v>
      </c>
      <c r="W38" s="4">
        <v>0</v>
      </c>
      <c r="X38" s="4" t="s">
        <v>202</v>
      </c>
      <c r="Y38" s="4" t="s">
        <v>203</v>
      </c>
    </row>
    <row r="39" s="4" customFormat="1" spans="1:25">
      <c r="A39" s="4" t="s">
        <v>204</v>
      </c>
      <c r="B39" s="4" t="s">
        <v>26</v>
      </c>
      <c r="C39" s="4" t="s">
        <v>27</v>
      </c>
      <c r="D39" s="4" t="s">
        <v>127</v>
      </c>
      <c r="E39" s="4" t="s">
        <v>205</v>
      </c>
      <c r="F39" s="6">
        <v>45350</v>
      </c>
      <c r="G39" s="6">
        <v>45352</v>
      </c>
      <c r="H39" s="4">
        <v>1</v>
      </c>
      <c r="I39" s="4">
        <v>2</v>
      </c>
      <c r="J39" s="4">
        <v>2</v>
      </c>
      <c r="K39" s="4" t="s">
        <v>30</v>
      </c>
      <c r="L39" s="4">
        <v>1034.48</v>
      </c>
      <c r="M39" s="4">
        <v>1034.48</v>
      </c>
      <c r="N39" s="4" t="s">
        <v>206</v>
      </c>
      <c r="O39" s="4" t="s">
        <v>149</v>
      </c>
      <c r="P39" s="4" t="s">
        <v>33</v>
      </c>
      <c r="Q39" s="4">
        <v>0</v>
      </c>
      <c r="R39" s="7">
        <v>45341.0000115741</v>
      </c>
      <c r="S39" s="6">
        <v>45355</v>
      </c>
      <c r="T39" s="4" t="s">
        <v>34</v>
      </c>
      <c r="U39" s="4">
        <v>1034.48</v>
      </c>
      <c r="V39" s="4">
        <v>0</v>
      </c>
      <c r="W39" s="4">
        <v>0</v>
      </c>
      <c r="X39" s="4" t="s">
        <v>207</v>
      </c>
      <c r="Y39" s="4" t="s">
        <v>208</v>
      </c>
    </row>
    <row r="40" s="4" customFormat="1" spans="1:25">
      <c r="A40" s="4" t="s">
        <v>209</v>
      </c>
      <c r="B40" s="4" t="s">
        <v>26</v>
      </c>
      <c r="C40" s="4" t="s">
        <v>27</v>
      </c>
      <c r="D40" s="4" t="s">
        <v>127</v>
      </c>
      <c r="E40" s="4" t="s">
        <v>86</v>
      </c>
      <c r="F40" s="6">
        <v>45351</v>
      </c>
      <c r="G40" s="6">
        <v>45352</v>
      </c>
      <c r="H40" s="4">
        <v>1</v>
      </c>
      <c r="I40" s="4">
        <v>1</v>
      </c>
      <c r="J40" s="4">
        <v>1</v>
      </c>
      <c r="K40" s="4" t="s">
        <v>30</v>
      </c>
      <c r="L40" s="4">
        <v>534.59</v>
      </c>
      <c r="M40" s="4">
        <v>534.59</v>
      </c>
      <c r="N40" s="4" t="s">
        <v>210</v>
      </c>
      <c r="O40" s="4" t="s">
        <v>149</v>
      </c>
      <c r="P40" s="4" t="s">
        <v>33</v>
      </c>
      <c r="Q40" s="4">
        <v>0</v>
      </c>
      <c r="R40" s="7">
        <v>45341</v>
      </c>
      <c r="S40" s="6">
        <v>45355</v>
      </c>
      <c r="T40" s="4" t="s">
        <v>34</v>
      </c>
      <c r="U40" s="4">
        <v>534.59</v>
      </c>
      <c r="V40" s="4">
        <v>0</v>
      </c>
      <c r="W40" s="4">
        <v>0</v>
      </c>
      <c r="X40" s="4" t="s">
        <v>211</v>
      </c>
      <c r="Y40" s="4" t="s">
        <v>212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46"/>
  <sheetViews>
    <sheetView tabSelected="1" topLeftCell="A11" workbookViewId="0">
      <selection activeCell="A44" sqref="A44:C46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213</v>
      </c>
    </row>
    <row r="2" s="4" customFormat="1" spans="1:9">
      <c r="A2" s="5">
        <v>999225187535689</v>
      </c>
      <c r="B2" s="6">
        <v>45347</v>
      </c>
      <c r="C2" s="6">
        <v>45350</v>
      </c>
      <c r="D2" s="4">
        <v>5407.5</v>
      </c>
      <c r="E2" s="4" t="str">
        <f>VLOOKUP(A2,HOP!A:L,12,0)</f>
        <v>5407.50</v>
      </c>
      <c r="F2" s="4" t="str">
        <f>VLOOKUP(A2,HOP!A:C,3,0)</f>
        <v>3607027</v>
      </c>
      <c r="G2" s="4">
        <f>D2-E2</f>
        <v>0</v>
      </c>
      <c r="H2" s="4" t="str">
        <f>$H$1&amp;F2</f>
        <v>，3607027</v>
      </c>
      <c r="I2" s="4" t="str">
        <f>VLOOKUP(A2,HOP!A:U,21,0)</f>
        <v>直连</v>
      </c>
    </row>
    <row r="3" s="4" customFormat="1" hidden="1" spans="1:9">
      <c r="A3" s="5">
        <v>999225248270234</v>
      </c>
      <c r="B3" s="6">
        <v>45349</v>
      </c>
      <c r="C3" s="6">
        <v>45350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35" si="0">D3-E3</f>
        <v>#N/A</v>
      </c>
      <c r="H3" s="4" t="e">
        <f t="shared" ref="H3:H35" si="1">$H$1&amp;F3</f>
        <v>#N/A</v>
      </c>
      <c r="I3" s="4" t="e">
        <f>VLOOKUP(A3,HOP!A:U,21,0)</f>
        <v>#N/A</v>
      </c>
    </row>
    <row r="4" s="4" customFormat="1" spans="1:9">
      <c r="A4" s="5">
        <v>999228210297552</v>
      </c>
      <c r="B4" s="6">
        <v>45349</v>
      </c>
      <c r="C4" s="6">
        <v>45350</v>
      </c>
      <c r="D4" s="4">
        <v>324.58</v>
      </c>
      <c r="E4" s="4" t="str">
        <f>VLOOKUP(A4,HOP!A:L,12,0)</f>
        <v>324.58</v>
      </c>
      <c r="F4" s="4" t="str">
        <f>VLOOKUP(A4,HOP!A:C,3,0)</f>
        <v>4149921</v>
      </c>
      <c r="G4" s="4">
        <f t="shared" si="0"/>
        <v>0</v>
      </c>
      <c r="H4" s="4" t="str">
        <f t="shared" si="1"/>
        <v>，4149921</v>
      </c>
      <c r="I4" s="4" t="str">
        <f>VLOOKUP(A4,HOP!A:U,21,0)</f>
        <v>直连</v>
      </c>
    </row>
    <row r="5" s="4" customFormat="1" spans="1:9">
      <c r="A5" s="5">
        <v>999228439137574</v>
      </c>
      <c r="B5" s="6">
        <v>45346</v>
      </c>
      <c r="C5" s="6">
        <v>45350</v>
      </c>
      <c r="D5" s="4">
        <v>5791.68</v>
      </c>
      <c r="E5" s="4" t="str">
        <f>VLOOKUP(A5,HOP!A:L,12,0)</f>
        <v>5791.68</v>
      </c>
      <c r="F5" s="4" t="str">
        <f>VLOOKUP(A5,HOP!A:C,3,0)</f>
        <v>4240294</v>
      </c>
      <c r="G5" s="4">
        <f t="shared" si="0"/>
        <v>0</v>
      </c>
      <c r="H5" s="4" t="str">
        <f t="shared" si="1"/>
        <v>，4240294</v>
      </c>
      <c r="I5" s="4" t="str">
        <f>VLOOKUP(A5,HOP!A:U,21,0)</f>
        <v>直连</v>
      </c>
    </row>
    <row r="6" s="4" customFormat="1" spans="1:9">
      <c r="A6" s="5">
        <v>999229766189938</v>
      </c>
      <c r="B6" s="6">
        <v>45348</v>
      </c>
      <c r="C6" s="6">
        <v>45350</v>
      </c>
      <c r="D6" s="4">
        <v>1188.48</v>
      </c>
      <c r="E6" s="4" t="str">
        <f>VLOOKUP(A6,HOP!A:L,12,0)</f>
        <v>1188.48</v>
      </c>
      <c r="F6" s="4" t="str">
        <f>VLOOKUP(A6,HOP!A:C,3,0)</f>
        <v>4609337</v>
      </c>
      <c r="G6" s="4">
        <f t="shared" si="0"/>
        <v>0</v>
      </c>
      <c r="H6" s="4" t="str">
        <f t="shared" si="1"/>
        <v>，4609337</v>
      </c>
      <c r="I6" s="4" t="str">
        <f>VLOOKUP(A6,HOP!A:U,21,0)</f>
        <v>直采</v>
      </c>
    </row>
    <row r="7" s="4" customFormat="1" spans="1:9">
      <c r="A7" s="5">
        <v>999229943616712</v>
      </c>
      <c r="B7" s="6">
        <v>45349</v>
      </c>
      <c r="C7" s="6">
        <v>45350</v>
      </c>
      <c r="D7" s="4">
        <v>1100.65</v>
      </c>
      <c r="E7" s="4" t="str">
        <f>VLOOKUP(A7,HOP!A:L,12,0)</f>
        <v>1100.65</v>
      </c>
      <c r="F7" s="4" t="str">
        <f>VLOOKUP(A7,HOP!A:C,3,0)</f>
        <v>4650084</v>
      </c>
      <c r="G7" s="4">
        <f t="shared" si="0"/>
        <v>0</v>
      </c>
      <c r="H7" s="4" t="str">
        <f t="shared" si="1"/>
        <v>，4650084</v>
      </c>
      <c r="I7" s="4" t="str">
        <f>VLOOKUP(A7,HOP!A:U,21,0)</f>
        <v>直连</v>
      </c>
    </row>
    <row r="8" s="4" customFormat="1" spans="1:9">
      <c r="A8" s="5">
        <v>999230006102414</v>
      </c>
      <c r="B8" s="6">
        <v>45349</v>
      </c>
      <c r="C8" s="6">
        <v>45350</v>
      </c>
      <c r="D8" s="4">
        <v>1943.54</v>
      </c>
      <c r="E8" s="4" t="str">
        <f>VLOOKUP(A8,HOP!A:L,12,0)</f>
        <v>1943.54</v>
      </c>
      <c r="F8" s="4" t="str">
        <f>VLOOKUP(A8,HOP!A:C,3,0)</f>
        <v>4656720</v>
      </c>
      <c r="G8" s="4">
        <f t="shared" si="0"/>
        <v>0</v>
      </c>
      <c r="H8" s="4" t="str">
        <f t="shared" si="1"/>
        <v>，4656720</v>
      </c>
      <c r="I8" s="4" t="str">
        <f>VLOOKUP(A8,HOP!A:U,21,0)</f>
        <v>直采</v>
      </c>
    </row>
    <row r="9" s="4" customFormat="1" spans="1:9">
      <c r="A9" s="5">
        <v>999230421607209</v>
      </c>
      <c r="B9" s="6">
        <v>45345</v>
      </c>
      <c r="C9" s="6">
        <v>45350</v>
      </c>
      <c r="D9" s="4">
        <v>1763.43</v>
      </c>
      <c r="E9" s="4" t="str">
        <f>VLOOKUP(A9,HOP!A:L,12,0)</f>
        <v>1763.43</v>
      </c>
      <c r="F9" s="4" t="str">
        <f>VLOOKUP(A9,HOP!A:C,3,0)</f>
        <v>4731439</v>
      </c>
      <c r="G9" s="4">
        <f t="shared" si="0"/>
        <v>0</v>
      </c>
      <c r="H9" s="4" t="str">
        <f t="shared" si="1"/>
        <v>，4731439</v>
      </c>
      <c r="I9" s="4" t="str">
        <f>VLOOKUP(A9,HOP!A:U,21,0)</f>
        <v>直采</v>
      </c>
    </row>
    <row r="10" s="4" customFormat="1" spans="1:9">
      <c r="A10" s="5">
        <v>999230457382432</v>
      </c>
      <c r="B10" s="6">
        <v>45349</v>
      </c>
      <c r="C10" s="6">
        <v>45350</v>
      </c>
      <c r="D10" s="4">
        <v>1811.97</v>
      </c>
      <c r="E10" s="4" t="str">
        <f>VLOOKUP(A10,HOP!A:L,12,0)</f>
        <v>1811.97</v>
      </c>
      <c r="F10" s="4" t="str">
        <f>VLOOKUP(A10,HOP!A:C,3,0)</f>
        <v>4738928</v>
      </c>
      <c r="G10" s="4">
        <f t="shared" si="0"/>
        <v>0</v>
      </c>
      <c r="H10" s="4" t="str">
        <f t="shared" si="1"/>
        <v>，4738928</v>
      </c>
      <c r="I10" s="4" t="str">
        <f>VLOOKUP(A10,HOP!A:U,21,0)</f>
        <v>直采</v>
      </c>
    </row>
    <row r="11" s="4" customFormat="1" spans="1:9">
      <c r="A11" s="5">
        <v>999230477869025</v>
      </c>
      <c r="B11" s="6">
        <v>45349</v>
      </c>
      <c r="C11" s="6">
        <v>45350</v>
      </c>
      <c r="D11" s="4">
        <v>1319.59</v>
      </c>
      <c r="E11" s="4" t="str">
        <f>VLOOKUP(A11,HOP!A:L,12,0)</f>
        <v>1319.59</v>
      </c>
      <c r="F11" s="4" t="str">
        <f>VLOOKUP(A11,HOP!A:C,3,0)</f>
        <v>4744969</v>
      </c>
      <c r="G11" s="4">
        <f t="shared" si="0"/>
        <v>0</v>
      </c>
      <c r="H11" s="4" t="str">
        <f t="shared" si="1"/>
        <v>，4744969</v>
      </c>
      <c r="I11" s="4" t="str">
        <f>VLOOKUP(A11,HOP!A:U,21,0)</f>
        <v>直采</v>
      </c>
    </row>
    <row r="12" s="4" customFormat="1" spans="1:9">
      <c r="A12" s="5">
        <v>30607394830</v>
      </c>
      <c r="B12" s="6">
        <v>45349</v>
      </c>
      <c r="C12" s="6">
        <v>45350</v>
      </c>
      <c r="D12" s="4">
        <v>1133.04</v>
      </c>
      <c r="E12" s="4" t="str">
        <f>VLOOKUP(A12,HOP!A:L,12,0)</f>
        <v>1133.04</v>
      </c>
      <c r="F12" s="4" t="str">
        <f>VLOOKUP(A12,HOP!A:C,3,0)</f>
        <v>4763590</v>
      </c>
      <c r="G12" s="4">
        <f t="shared" si="0"/>
        <v>0</v>
      </c>
      <c r="H12" s="4" t="str">
        <f t="shared" si="1"/>
        <v>，4763590</v>
      </c>
      <c r="I12" s="4" t="str">
        <f>VLOOKUP(A12,HOP!A:U,21,0)</f>
        <v>直采</v>
      </c>
    </row>
    <row r="13" s="4" customFormat="1" spans="1:9">
      <c r="A13" s="5">
        <v>999225360096620</v>
      </c>
      <c r="B13" s="6">
        <v>45345</v>
      </c>
      <c r="C13" s="6">
        <v>45351</v>
      </c>
      <c r="D13" s="4">
        <v>1553.16</v>
      </c>
      <c r="E13" s="4" t="str">
        <f>VLOOKUP(A13,HOP!A:L,12,0)</f>
        <v>1553.16</v>
      </c>
      <c r="F13" s="4" t="str">
        <f>VLOOKUP(A13,HOP!A:C,3,0)</f>
        <v>3641311</v>
      </c>
      <c r="G13" s="4">
        <f t="shared" si="0"/>
        <v>0</v>
      </c>
      <c r="H13" s="4" t="str">
        <f t="shared" si="1"/>
        <v>，3641311</v>
      </c>
      <c r="I13" s="4" t="str">
        <f>VLOOKUP(A13,HOP!A:U,21,0)</f>
        <v>直连</v>
      </c>
    </row>
    <row r="14" s="4" customFormat="1" spans="1:9">
      <c r="A14" s="5">
        <v>999228369913761</v>
      </c>
      <c r="B14" s="6">
        <v>45350</v>
      </c>
      <c r="C14" s="6">
        <v>45351</v>
      </c>
      <c r="D14" s="4">
        <v>795.34</v>
      </c>
      <c r="E14" s="4" t="str">
        <f>VLOOKUP(A14,HOP!A:L,12,0)</f>
        <v>795.34</v>
      </c>
      <c r="F14" s="4" t="str">
        <f>VLOOKUP(A14,HOP!A:C,3,0)</f>
        <v>4222934</v>
      </c>
      <c r="G14" s="4">
        <f t="shared" si="0"/>
        <v>0</v>
      </c>
      <c r="H14" s="4" t="str">
        <f t="shared" si="1"/>
        <v>，4222934</v>
      </c>
      <c r="I14" s="4" t="str">
        <f>VLOOKUP(A14,HOP!A:U,21,0)</f>
        <v>直连</v>
      </c>
    </row>
    <row r="15" s="4" customFormat="1" spans="1:9">
      <c r="A15" s="5">
        <v>999228500465372</v>
      </c>
      <c r="B15" s="6">
        <v>45340</v>
      </c>
      <c r="C15" s="6">
        <v>45351</v>
      </c>
      <c r="D15" s="4">
        <v>11683.54</v>
      </c>
      <c r="E15" s="4" t="str">
        <f>VLOOKUP(A15,HOP!A:L,12,0)</f>
        <v>11683.54</v>
      </c>
      <c r="F15" s="4" t="str">
        <f>VLOOKUP(A15,HOP!A:C,3,0)</f>
        <v>4266538</v>
      </c>
      <c r="G15" s="4">
        <f t="shared" si="0"/>
        <v>0</v>
      </c>
      <c r="H15" s="4" t="str">
        <f t="shared" si="1"/>
        <v>，4266538</v>
      </c>
      <c r="I15" s="4" t="str">
        <f>VLOOKUP(A15,HOP!A:U,21,0)</f>
        <v>直连</v>
      </c>
    </row>
    <row r="16" s="4" customFormat="1" spans="1:9">
      <c r="A16" s="5">
        <v>28607298596</v>
      </c>
      <c r="B16" s="6">
        <v>45348</v>
      </c>
      <c r="C16" s="6">
        <v>45351</v>
      </c>
      <c r="D16" s="4">
        <v>2003.49</v>
      </c>
      <c r="E16" s="4" t="str">
        <f>VLOOKUP(A16,HOP!A:L,12,0)</f>
        <v>2003.49</v>
      </c>
      <c r="F16" s="4" t="str">
        <f>VLOOKUP(A16,HOP!A:C,3,0)</f>
        <v>4314626</v>
      </c>
      <c r="G16" s="4">
        <f t="shared" si="0"/>
        <v>0</v>
      </c>
      <c r="H16" s="4" t="str">
        <f t="shared" si="1"/>
        <v>，4314626</v>
      </c>
      <c r="I16" s="4" t="str">
        <f>VLOOKUP(A16,HOP!A:U,21,0)</f>
        <v>直连</v>
      </c>
    </row>
    <row r="17" s="4" customFormat="1" hidden="1" spans="1:9">
      <c r="A17" s="5">
        <v>999229742386453</v>
      </c>
      <c r="B17" s="6">
        <v>45345</v>
      </c>
      <c r="C17" s="6">
        <v>45351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VLOOKUP(A17,HOP!A:U,21,0)</f>
        <v>#N/A</v>
      </c>
    </row>
    <row r="18" s="4" customFormat="1" spans="1:9">
      <c r="A18" s="5">
        <v>999230293577699</v>
      </c>
      <c r="B18" s="6">
        <v>45350</v>
      </c>
      <c r="C18" s="6">
        <v>45351</v>
      </c>
      <c r="D18" s="4">
        <v>1741.25</v>
      </c>
      <c r="E18" s="4" t="str">
        <f>VLOOKUP(A18,HOP!A:L,12,0)</f>
        <v>1741.25</v>
      </c>
      <c r="F18" s="4" t="str">
        <f>VLOOKUP(A18,HOP!A:C,3,0)</f>
        <v>4716807</v>
      </c>
      <c r="G18" s="4">
        <f t="shared" si="0"/>
        <v>0</v>
      </c>
      <c r="H18" s="4" t="str">
        <f t="shared" si="1"/>
        <v>，4716807</v>
      </c>
      <c r="I18" s="4" t="str">
        <f>VLOOKUP(A18,HOP!A:U,21,0)</f>
        <v>直采</v>
      </c>
    </row>
    <row r="19" s="4" customFormat="1" spans="1:9">
      <c r="A19" s="5">
        <v>999230420944646</v>
      </c>
      <c r="B19" s="6">
        <v>45350</v>
      </c>
      <c r="C19" s="6">
        <v>45351</v>
      </c>
      <c r="D19" s="4">
        <v>577.34</v>
      </c>
      <c r="E19" s="4" t="str">
        <f>VLOOKUP(A19,HOP!A:L,12,0)</f>
        <v>577.34</v>
      </c>
      <c r="F19" s="4" t="str">
        <f>VLOOKUP(A19,HOP!A:C,3,0)</f>
        <v>4731185</v>
      </c>
      <c r="G19" s="4">
        <f t="shared" si="0"/>
        <v>0</v>
      </c>
      <c r="H19" s="4" t="str">
        <f t="shared" si="1"/>
        <v>，4731185</v>
      </c>
      <c r="I19" s="4" t="str">
        <f>VLOOKUP(A19,HOP!A:U,21,0)</f>
        <v>直采</v>
      </c>
    </row>
    <row r="20" s="4" customFormat="1" spans="1:9">
      <c r="A20" s="5">
        <v>999230460442664</v>
      </c>
      <c r="B20" s="6">
        <v>45350</v>
      </c>
      <c r="C20" s="6">
        <v>45351</v>
      </c>
      <c r="D20" s="4">
        <v>1860.16</v>
      </c>
      <c r="E20" s="4" t="str">
        <f>VLOOKUP(A20,HOP!A:L,12,0)</f>
        <v>1860.16</v>
      </c>
      <c r="F20" s="4" t="str">
        <f>VLOOKUP(A20,HOP!A:C,3,0)</f>
        <v>4740260</v>
      </c>
      <c r="G20" s="4">
        <f t="shared" si="0"/>
        <v>0</v>
      </c>
      <c r="H20" s="4" t="str">
        <f t="shared" si="1"/>
        <v>，4740260</v>
      </c>
      <c r="I20" s="4" t="str">
        <f>VLOOKUP(A20,HOP!A:U,21,0)</f>
        <v>直采</v>
      </c>
    </row>
    <row r="21" s="4" customFormat="1" spans="1:9">
      <c r="A21" s="5">
        <v>999230463723541</v>
      </c>
      <c r="B21" s="6">
        <v>45350</v>
      </c>
      <c r="C21" s="6">
        <v>45351</v>
      </c>
      <c r="D21" s="4">
        <v>2137.68</v>
      </c>
      <c r="E21" s="4" t="str">
        <f>VLOOKUP(A21,HOP!A:L,12,0)</f>
        <v>2137.68</v>
      </c>
      <c r="F21" s="4" t="str">
        <f>VLOOKUP(A21,HOP!A:C,3,0)</f>
        <v>4741339</v>
      </c>
      <c r="G21" s="4">
        <f t="shared" si="0"/>
        <v>0</v>
      </c>
      <c r="H21" s="4" t="str">
        <f t="shared" si="1"/>
        <v>，4741339</v>
      </c>
      <c r="I21" s="4" t="str">
        <f>VLOOKUP(A21,HOP!A:U,21,0)</f>
        <v>直采</v>
      </c>
    </row>
    <row r="22" s="4" customFormat="1" spans="1:9">
      <c r="A22" s="5">
        <v>999230539123033</v>
      </c>
      <c r="B22" s="6">
        <v>45350</v>
      </c>
      <c r="C22" s="6">
        <v>45351</v>
      </c>
      <c r="D22" s="4">
        <v>338.62</v>
      </c>
      <c r="E22" s="4" t="str">
        <f>VLOOKUP(A22,HOP!A:L,12,0)</f>
        <v>338.62</v>
      </c>
      <c r="F22" s="4" t="str">
        <f>VLOOKUP(A22,HOP!A:C,3,0)</f>
        <v>4751379</v>
      </c>
      <c r="G22" s="4">
        <f t="shared" si="0"/>
        <v>0</v>
      </c>
      <c r="H22" s="4" t="str">
        <f t="shared" si="1"/>
        <v>，4751379</v>
      </c>
      <c r="I22" s="4" t="str">
        <f>VLOOKUP(A22,HOP!A:U,21,0)</f>
        <v>直采</v>
      </c>
    </row>
    <row r="23" s="4" customFormat="1" spans="1:9">
      <c r="A23" s="5">
        <v>999225682285656</v>
      </c>
      <c r="B23" s="6">
        <v>45350</v>
      </c>
      <c r="C23" s="6">
        <v>45352</v>
      </c>
      <c r="D23" s="4">
        <v>1409.08</v>
      </c>
      <c r="E23" s="4" t="str">
        <f>VLOOKUP(A23,HOP!A:L,12,0)</f>
        <v>1409.08</v>
      </c>
      <c r="F23" s="4" t="str">
        <f>VLOOKUP(A23,HOP!A:C,3,0)</f>
        <v>3705680</v>
      </c>
      <c r="G23" s="4">
        <f t="shared" si="0"/>
        <v>0</v>
      </c>
      <c r="H23" s="4" t="str">
        <f t="shared" si="1"/>
        <v>，3705680</v>
      </c>
      <c r="I23" s="4" t="str">
        <f>VLOOKUP(A23,HOP!A:U,21,0)</f>
        <v>直连</v>
      </c>
    </row>
    <row r="24" s="4" customFormat="1" spans="1:9">
      <c r="A24" s="5">
        <v>999225998791798</v>
      </c>
      <c r="B24" s="6">
        <v>45350</v>
      </c>
      <c r="C24" s="6">
        <v>45352</v>
      </c>
      <c r="D24" s="4">
        <v>9045.82</v>
      </c>
      <c r="E24" s="4" t="str">
        <f>VLOOKUP(A24,HOP!A:L,12,0)</f>
        <v>9045.82</v>
      </c>
      <c r="F24" s="4" t="str">
        <f>VLOOKUP(A24,HOP!A:C,3,0)</f>
        <v>3770596</v>
      </c>
      <c r="G24" s="4">
        <f t="shared" si="0"/>
        <v>0</v>
      </c>
      <c r="H24" s="4" t="str">
        <f t="shared" si="1"/>
        <v>，3770596</v>
      </c>
      <c r="I24" s="4" t="str">
        <f>VLOOKUP(A24,HOP!A:U,21,0)</f>
        <v>直连</v>
      </c>
    </row>
    <row r="25" s="4" customFormat="1" hidden="1" spans="1:9">
      <c r="A25" s="5">
        <v>999226195970771</v>
      </c>
      <c r="B25" s="6">
        <v>45348</v>
      </c>
      <c r="C25" s="6">
        <v>45352</v>
      </c>
      <c r="D25" s="4">
        <v>0</v>
      </c>
      <c r="E25" s="4" t="e">
        <f>VLOOKUP(A25,HOP!A:L,12,0)</f>
        <v>#N/A</v>
      </c>
      <c r="F25" s="4" t="e">
        <f>VLOOKUP(A25,HOP!A:C,3,0)</f>
        <v>#N/A</v>
      </c>
      <c r="G25" s="4" t="e">
        <f t="shared" si="0"/>
        <v>#N/A</v>
      </c>
      <c r="H25" s="4" t="e">
        <f t="shared" si="1"/>
        <v>#N/A</v>
      </c>
      <c r="I25" s="4" t="e">
        <f>VLOOKUP(A25,HOP!A:U,21,0)</f>
        <v>#N/A</v>
      </c>
    </row>
    <row r="26" s="4" customFormat="1" spans="1:9">
      <c r="A26" s="5">
        <v>999226716073519</v>
      </c>
      <c r="B26" s="6">
        <v>45351</v>
      </c>
      <c r="C26" s="6">
        <v>45352</v>
      </c>
      <c r="D26" s="4">
        <v>935.04</v>
      </c>
      <c r="E26" s="4" t="str">
        <f>VLOOKUP(A26,HOP!A:L,12,0)</f>
        <v>935.04</v>
      </c>
      <c r="F26" s="4" t="str">
        <f>VLOOKUP(A26,HOP!A:C,3,0)</f>
        <v>3903950</v>
      </c>
      <c r="G26" s="4">
        <f t="shared" si="0"/>
        <v>0</v>
      </c>
      <c r="H26" s="4" t="str">
        <f t="shared" si="1"/>
        <v>，3903950</v>
      </c>
      <c r="I26" s="4" t="str">
        <f>VLOOKUP(A26,HOP!A:U,21,0)</f>
        <v>直采</v>
      </c>
    </row>
    <row r="27" s="4" customFormat="1" hidden="1" spans="1:9">
      <c r="A27" s="5">
        <v>999226716166071</v>
      </c>
      <c r="B27" s="6">
        <v>45351</v>
      </c>
      <c r="C27" s="6">
        <v>45352</v>
      </c>
      <c r="D27" s="4">
        <v>0</v>
      </c>
      <c r="E27" s="4" t="e">
        <f>VLOOKUP(A27,HOP!A:L,12,0)</f>
        <v>#N/A</v>
      </c>
      <c r="F27" s="4" t="e">
        <f>VLOOKUP(A27,HOP!A:C,3,0)</f>
        <v>#N/A</v>
      </c>
      <c r="G27" s="4" t="e">
        <f t="shared" si="0"/>
        <v>#N/A</v>
      </c>
      <c r="H27" s="4" t="e">
        <f t="shared" si="1"/>
        <v>#N/A</v>
      </c>
      <c r="I27" s="4" t="e">
        <f>VLOOKUP(A27,HOP!A:U,21,0)</f>
        <v>#N/A</v>
      </c>
    </row>
    <row r="28" s="4" customFormat="1" hidden="1" spans="1:9">
      <c r="A28" s="5">
        <v>999228369413335</v>
      </c>
      <c r="B28" s="6">
        <v>45349</v>
      </c>
      <c r="C28" s="6">
        <v>45352</v>
      </c>
      <c r="D28" s="4">
        <v>0</v>
      </c>
      <c r="E28" s="4" t="e">
        <f>VLOOKUP(A28,HOP!A:L,12,0)</f>
        <v>#N/A</v>
      </c>
      <c r="F28" s="4" t="e">
        <f>VLOOKUP(A28,HOP!A:C,3,0)</f>
        <v>#N/A</v>
      </c>
      <c r="G28" s="4" t="e">
        <f t="shared" si="0"/>
        <v>#N/A</v>
      </c>
      <c r="H28" s="4" t="e">
        <f t="shared" si="1"/>
        <v>#N/A</v>
      </c>
      <c r="I28" s="4" t="e">
        <f>VLOOKUP(A28,HOP!A:U,21,0)</f>
        <v>#N/A</v>
      </c>
    </row>
    <row r="29" s="4" customFormat="1" spans="1:9">
      <c r="A29" s="5">
        <v>999230037551977</v>
      </c>
      <c r="B29" s="6">
        <v>45348</v>
      </c>
      <c r="C29" s="6">
        <v>45352</v>
      </c>
      <c r="D29" s="4">
        <v>9828.44</v>
      </c>
      <c r="E29" s="4" t="str">
        <f>VLOOKUP(A29,HOP!A:L,12,0)</f>
        <v>9828.44</v>
      </c>
      <c r="F29" s="4" t="str">
        <f>VLOOKUP(A29,HOP!A:C,3,0)</f>
        <v>4666329</v>
      </c>
      <c r="G29" s="4">
        <f t="shared" si="0"/>
        <v>0</v>
      </c>
      <c r="H29" s="4" t="str">
        <f t="shared" si="1"/>
        <v>，4666329</v>
      </c>
      <c r="I29" s="4" t="str">
        <f>VLOOKUP(A29,HOP!A:U,21,0)</f>
        <v>直采</v>
      </c>
    </row>
    <row r="30" s="4" customFormat="1" spans="1:9">
      <c r="A30" s="5">
        <v>30267026219</v>
      </c>
      <c r="B30" s="6">
        <v>45351</v>
      </c>
      <c r="C30" s="6">
        <v>45352</v>
      </c>
      <c r="D30" s="4">
        <v>1741.25</v>
      </c>
      <c r="E30" s="4" t="str">
        <f>VLOOKUP(A30,HOP!A:L,12,0)</f>
        <v>1741.25</v>
      </c>
      <c r="F30" s="4" t="str">
        <f>VLOOKUP(A30,HOP!A:C,3,0)</f>
        <v>4713010</v>
      </c>
      <c r="G30" s="4">
        <f t="shared" si="0"/>
        <v>0</v>
      </c>
      <c r="H30" s="4" t="str">
        <f t="shared" si="1"/>
        <v>，4713010</v>
      </c>
      <c r="I30" s="4" t="str">
        <f>VLOOKUP(A30,HOP!A:U,21,0)</f>
        <v>直采</v>
      </c>
    </row>
    <row r="31" s="4" customFormat="1" spans="1:9">
      <c r="A31" s="5">
        <v>999230376945462</v>
      </c>
      <c r="B31" s="6">
        <v>45351</v>
      </c>
      <c r="C31" s="6">
        <v>45352</v>
      </c>
      <c r="D31" s="4">
        <v>920.11</v>
      </c>
      <c r="E31" s="4" t="str">
        <f>VLOOKUP(A31,HOP!A:L,12,0)</f>
        <v>920.11</v>
      </c>
      <c r="F31" s="4" t="str">
        <f>VLOOKUP(A31,HOP!A:C,3,0)</f>
        <v>4724185</v>
      </c>
      <c r="G31" s="4">
        <f t="shared" si="0"/>
        <v>0</v>
      </c>
      <c r="H31" s="4" t="str">
        <f t="shared" si="1"/>
        <v>，4724185</v>
      </c>
      <c r="I31" s="4" t="str">
        <f>VLOOKUP(A31,HOP!A:U,21,0)</f>
        <v>直采</v>
      </c>
    </row>
    <row r="32" s="4" customFormat="1" spans="1:9">
      <c r="A32" s="5">
        <v>999230376970042</v>
      </c>
      <c r="B32" s="6">
        <v>45351</v>
      </c>
      <c r="C32" s="6">
        <v>45352</v>
      </c>
      <c r="D32" s="4">
        <v>920.11</v>
      </c>
      <c r="E32" s="4" t="str">
        <f>VLOOKUP(A32,HOP!A:L,12,0)</f>
        <v>920.11</v>
      </c>
      <c r="F32" s="4" t="str">
        <f>VLOOKUP(A32,HOP!A:C,3,0)</f>
        <v>4724190</v>
      </c>
      <c r="G32" s="4">
        <f t="shared" si="0"/>
        <v>0</v>
      </c>
      <c r="H32" s="4" t="str">
        <f t="shared" si="1"/>
        <v>，4724190</v>
      </c>
      <c r="I32" s="4" t="str">
        <f>VLOOKUP(A32,HOP!A:U,21,0)</f>
        <v>直采</v>
      </c>
    </row>
    <row r="33" s="4" customFormat="1" spans="1:9">
      <c r="A33" s="5">
        <v>999230399725741</v>
      </c>
      <c r="B33" s="6">
        <v>45351</v>
      </c>
      <c r="C33" s="6">
        <v>45352</v>
      </c>
      <c r="D33" s="4">
        <v>2053.47</v>
      </c>
      <c r="E33" s="4" t="str">
        <f>VLOOKUP(A33,HOP!A:L,12,0)</f>
        <v>2053.47</v>
      </c>
      <c r="F33" s="4" t="str">
        <f>VLOOKUP(A33,HOP!A:C,3,0)</f>
        <v>4726515</v>
      </c>
      <c r="G33" s="4">
        <f t="shared" si="0"/>
        <v>0</v>
      </c>
      <c r="H33" s="4" t="str">
        <f t="shared" si="1"/>
        <v>，4726515</v>
      </c>
      <c r="I33" s="4" t="str">
        <f>VLOOKUP(A33,HOP!A:U,21,0)</f>
        <v>直采</v>
      </c>
    </row>
    <row r="34" s="4" customFormat="1" spans="1:9">
      <c r="A34" s="5">
        <v>999230447158472</v>
      </c>
      <c r="B34" s="6">
        <v>45350</v>
      </c>
      <c r="C34" s="6">
        <v>45352</v>
      </c>
      <c r="D34" s="4">
        <v>1034.48</v>
      </c>
      <c r="E34" s="4" t="str">
        <f>VLOOKUP(A34,HOP!A:L,12,0)</f>
        <v>1034.48</v>
      </c>
      <c r="F34" s="4" t="str">
        <f>VLOOKUP(A34,HOP!A:C,3,0)</f>
        <v>4736974</v>
      </c>
      <c r="G34" s="4">
        <f t="shared" si="0"/>
        <v>0</v>
      </c>
      <c r="H34" s="4" t="str">
        <f t="shared" si="1"/>
        <v>，4736974</v>
      </c>
      <c r="I34" s="4" t="str">
        <f>VLOOKUP(A34,HOP!A:U,21,0)</f>
        <v>直采</v>
      </c>
    </row>
    <row r="35" s="4" customFormat="1" spans="1:9">
      <c r="A35" s="5">
        <v>999230448270119</v>
      </c>
      <c r="B35" s="6">
        <v>45351</v>
      </c>
      <c r="C35" s="6">
        <v>45352</v>
      </c>
      <c r="D35" s="4">
        <v>534.59</v>
      </c>
      <c r="E35" s="4" t="str">
        <f>VLOOKUP(A35,HOP!A:L,12,0)</f>
        <v>534.59</v>
      </c>
      <c r="F35" s="4" t="str">
        <f>VLOOKUP(A35,HOP!A:C,3,0)</f>
        <v>4737228</v>
      </c>
      <c r="G35" s="4">
        <f t="shared" si="0"/>
        <v>0</v>
      </c>
      <c r="H35" s="4" t="str">
        <f t="shared" si="1"/>
        <v>，4737228</v>
      </c>
      <c r="I35" s="4" t="str">
        <f>VLOOKUP(A35,HOP!A:U,21,0)</f>
        <v>直采</v>
      </c>
    </row>
    <row r="37" spans="4:4">
      <c r="D37" s="4">
        <f>SUM(D2:D36)</f>
        <v>72897.43</v>
      </c>
    </row>
    <row r="39" spans="4:4">
      <c r="D39" s="4" t="s">
        <v>214</v>
      </c>
    </row>
    <row r="44" spans="1:3">
      <c r="A44" s="4" t="s">
        <v>215</v>
      </c>
      <c r="C44" s="4">
        <v>33782.59</v>
      </c>
    </row>
    <row r="45" spans="1:3">
      <c r="A45" s="4" t="s">
        <v>216</v>
      </c>
      <c r="C45" s="4">
        <v>39114.84</v>
      </c>
    </row>
    <row r="46" spans="1:3">
      <c r="A46" s="4" t="s">
        <v>217</v>
      </c>
      <c r="C46" s="4">
        <f>SUBTOTAL(9,C44:C45)</f>
        <v>72897.43</v>
      </c>
    </row>
  </sheetData>
  <autoFilter ref="A1:XFD37">
    <filterColumn colId="3">
      <filters blank="1">
        <filter val="920.11"/>
        <filter val="9045.82"/>
        <filter val="1763.43"/>
        <filter val="1133.04"/>
        <filter val="11683.54"/>
        <filter val="9828.44"/>
        <filter val="2053.47"/>
        <filter val="324.58"/>
        <filter val="1034.48"/>
        <filter val="1188.48"/>
        <filter val="1409.08"/>
        <filter val="534.59"/>
        <filter val="2003.49"/>
        <filter val="338.62"/>
        <filter val="72897.43"/>
        <filter val="5407.5"/>
        <filter val="577.34"/>
        <filter val="795.34"/>
        <filter val="1100.65"/>
        <filter val="1741.25"/>
        <filter val="2137.68"/>
        <filter val="5791.68"/>
        <filter val="935.04"/>
        <filter val="1943.54"/>
        <filter val="1553.16"/>
        <filter val="1860.16"/>
        <filter val="1811.97"/>
        <filter val="1319.5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218</v>
      </c>
      <c r="B1" s="2" t="s">
        <v>219</v>
      </c>
      <c r="C1" s="2" t="s">
        <v>220</v>
      </c>
      <c r="D1" s="2" t="s">
        <v>221</v>
      </c>
      <c r="E1" s="2" t="s">
        <v>13</v>
      </c>
      <c r="F1" s="2" t="s">
        <v>5</v>
      </c>
      <c r="G1" s="2" t="s">
        <v>6</v>
      </c>
      <c r="H1" s="2" t="s">
        <v>222</v>
      </c>
      <c r="I1" s="2" t="s">
        <v>223</v>
      </c>
      <c r="J1" s="2" t="s">
        <v>224</v>
      </c>
      <c r="K1" s="2" t="s">
        <v>225</v>
      </c>
      <c r="L1" s="2" t="s">
        <v>226</v>
      </c>
      <c r="M1" s="2" t="s">
        <v>227</v>
      </c>
      <c r="N1" s="2" t="s">
        <v>228</v>
      </c>
      <c r="O1" s="2" t="s">
        <v>229</v>
      </c>
      <c r="P1" s="2" t="s">
        <v>230</v>
      </c>
      <c r="Q1" s="2" t="s">
        <v>231</v>
      </c>
      <c r="R1" s="2" t="s">
        <v>232</v>
      </c>
      <c r="S1" s="2" t="s">
        <v>233</v>
      </c>
      <c r="T1" s="2" t="s">
        <v>234</v>
      </c>
      <c r="U1" s="2" t="s">
        <v>235</v>
      </c>
      <c r="V1" s="2" t="s">
        <v>236</v>
      </c>
    </row>
    <row r="2" s="1" customFormat="1" spans="1:22">
      <c r="A2" s="3">
        <v>30607394830</v>
      </c>
      <c r="B2" s="1" t="s">
        <v>237</v>
      </c>
      <c r="C2" s="1" t="s">
        <v>238</v>
      </c>
      <c r="D2" s="1" t="s">
        <v>239</v>
      </c>
      <c r="E2" s="1" t="s">
        <v>240</v>
      </c>
      <c r="F2" s="1" t="s">
        <v>241</v>
      </c>
      <c r="G2" s="1" t="s">
        <v>242</v>
      </c>
      <c r="H2" s="1" t="s">
        <v>243</v>
      </c>
      <c r="I2" s="1" t="s">
        <v>244</v>
      </c>
      <c r="J2" s="1" t="s">
        <v>30</v>
      </c>
      <c r="K2" s="1" t="s">
        <v>245</v>
      </c>
      <c r="L2" s="1" t="s">
        <v>245</v>
      </c>
      <c r="M2" s="1" t="s">
        <v>246</v>
      </c>
      <c r="N2" s="1" t="s">
        <v>246</v>
      </c>
      <c r="O2" s="1" t="s">
        <v>247</v>
      </c>
      <c r="P2" s="1" t="s">
        <v>248</v>
      </c>
      <c r="Q2" s="1" t="s">
        <v>249</v>
      </c>
      <c r="R2" s="1" t="s">
        <v>250</v>
      </c>
      <c r="S2" s="1" t="s">
        <v>251</v>
      </c>
      <c r="T2" s="1" t="s">
        <v>252</v>
      </c>
      <c r="U2" s="1" t="s">
        <v>253</v>
      </c>
      <c r="V2" s="1" t="s">
        <v>254</v>
      </c>
    </row>
    <row r="3" s="1" customFormat="1" spans="1:22">
      <c r="A3" s="3">
        <v>999230539123033</v>
      </c>
      <c r="B3" s="1" t="s">
        <v>255</v>
      </c>
      <c r="C3" s="1" t="s">
        <v>256</v>
      </c>
      <c r="D3" s="1" t="s">
        <v>257</v>
      </c>
      <c r="E3" s="1" t="s">
        <v>258</v>
      </c>
      <c r="F3" s="1" t="s">
        <v>242</v>
      </c>
      <c r="G3" s="1" t="s">
        <v>259</v>
      </c>
      <c r="H3" s="1" t="s">
        <v>243</v>
      </c>
      <c r="I3" s="1" t="s">
        <v>260</v>
      </c>
      <c r="J3" s="1" t="s">
        <v>30</v>
      </c>
      <c r="K3" s="1" t="s">
        <v>261</v>
      </c>
      <c r="L3" s="1" t="s">
        <v>261</v>
      </c>
      <c r="M3" s="1" t="s">
        <v>246</v>
      </c>
      <c r="N3" s="1" t="s">
        <v>246</v>
      </c>
      <c r="O3" s="1" t="s">
        <v>247</v>
      </c>
      <c r="P3" s="1" t="s">
        <v>248</v>
      </c>
      <c r="Q3" s="1" t="s">
        <v>249</v>
      </c>
      <c r="R3" s="1" t="s">
        <v>262</v>
      </c>
      <c r="S3" s="1" t="s">
        <v>251</v>
      </c>
      <c r="T3" s="1" t="s">
        <v>252</v>
      </c>
      <c r="U3" s="1" t="s">
        <v>253</v>
      </c>
      <c r="V3" s="1" t="s">
        <v>263</v>
      </c>
    </row>
    <row r="4" s="1" customFormat="1" spans="1:22">
      <c r="A4" s="3">
        <v>999230477869025</v>
      </c>
      <c r="B4" s="1" t="s">
        <v>264</v>
      </c>
      <c r="C4" s="1" t="s">
        <v>265</v>
      </c>
      <c r="D4" s="1" t="s">
        <v>266</v>
      </c>
      <c r="E4" s="1" t="s">
        <v>267</v>
      </c>
      <c r="F4" s="1" t="s">
        <v>241</v>
      </c>
      <c r="G4" s="1" t="s">
        <v>242</v>
      </c>
      <c r="H4" s="1" t="s">
        <v>243</v>
      </c>
      <c r="I4" s="1" t="s">
        <v>268</v>
      </c>
      <c r="J4" s="1" t="s">
        <v>30</v>
      </c>
      <c r="K4" s="1" t="s">
        <v>269</v>
      </c>
      <c r="L4" s="1" t="s">
        <v>269</v>
      </c>
      <c r="M4" s="1" t="s">
        <v>246</v>
      </c>
      <c r="N4" s="1" t="s">
        <v>246</v>
      </c>
      <c r="O4" s="1" t="s">
        <v>247</v>
      </c>
      <c r="P4" s="1" t="s">
        <v>248</v>
      </c>
      <c r="Q4" s="1" t="s">
        <v>249</v>
      </c>
      <c r="R4" s="1" t="s">
        <v>270</v>
      </c>
      <c r="S4" s="1" t="s">
        <v>251</v>
      </c>
      <c r="T4" s="1" t="s">
        <v>252</v>
      </c>
      <c r="U4" s="1" t="s">
        <v>253</v>
      </c>
      <c r="V4" s="1" t="s">
        <v>271</v>
      </c>
    </row>
    <row r="5" s="1" customFormat="1" spans="1:22">
      <c r="A5" s="3">
        <v>999230463723541</v>
      </c>
      <c r="B5" s="1" t="s">
        <v>272</v>
      </c>
      <c r="C5" s="1" t="s">
        <v>273</v>
      </c>
      <c r="D5" s="1" t="s">
        <v>274</v>
      </c>
      <c r="E5" s="1" t="s">
        <v>275</v>
      </c>
      <c r="F5" s="1" t="s">
        <v>242</v>
      </c>
      <c r="G5" s="1" t="s">
        <v>259</v>
      </c>
      <c r="H5" s="1" t="s">
        <v>243</v>
      </c>
      <c r="I5" s="1" t="s">
        <v>276</v>
      </c>
      <c r="J5" s="1" t="s">
        <v>30</v>
      </c>
      <c r="K5" s="1" t="s">
        <v>277</v>
      </c>
      <c r="L5" s="1" t="s">
        <v>277</v>
      </c>
      <c r="M5" s="1" t="s">
        <v>246</v>
      </c>
      <c r="N5" s="1" t="s">
        <v>246</v>
      </c>
      <c r="O5" s="1" t="s">
        <v>247</v>
      </c>
      <c r="P5" s="1" t="s">
        <v>248</v>
      </c>
      <c r="Q5" s="1" t="s">
        <v>249</v>
      </c>
      <c r="R5" s="1" t="s">
        <v>278</v>
      </c>
      <c r="S5" s="1" t="s">
        <v>251</v>
      </c>
      <c r="T5" s="1" t="s">
        <v>252</v>
      </c>
      <c r="U5" s="1" t="s">
        <v>253</v>
      </c>
      <c r="V5" s="1" t="s">
        <v>279</v>
      </c>
    </row>
    <row r="6" s="1" customFormat="1" spans="1:22">
      <c r="A6" s="3">
        <v>999230460442664</v>
      </c>
      <c r="B6" s="1" t="s">
        <v>272</v>
      </c>
      <c r="C6" s="1" t="s">
        <v>280</v>
      </c>
      <c r="D6" s="1" t="s">
        <v>281</v>
      </c>
      <c r="E6" s="1" t="s">
        <v>282</v>
      </c>
      <c r="F6" s="1" t="s">
        <v>242</v>
      </c>
      <c r="G6" s="1" t="s">
        <v>259</v>
      </c>
      <c r="H6" s="1" t="s">
        <v>243</v>
      </c>
      <c r="I6" s="1" t="s">
        <v>283</v>
      </c>
      <c r="J6" s="1" t="s">
        <v>30</v>
      </c>
      <c r="K6" s="1" t="s">
        <v>284</v>
      </c>
      <c r="L6" s="1" t="s">
        <v>284</v>
      </c>
      <c r="M6" s="1" t="s">
        <v>246</v>
      </c>
      <c r="N6" s="1" t="s">
        <v>246</v>
      </c>
      <c r="O6" s="1" t="s">
        <v>247</v>
      </c>
      <c r="P6" s="1" t="s">
        <v>248</v>
      </c>
      <c r="Q6" s="1" t="s">
        <v>249</v>
      </c>
      <c r="R6" s="1" t="s">
        <v>285</v>
      </c>
      <c r="S6" s="1" t="s">
        <v>251</v>
      </c>
      <c r="T6" s="1" t="s">
        <v>252</v>
      </c>
      <c r="U6" s="1" t="s">
        <v>253</v>
      </c>
      <c r="V6" s="1" t="s">
        <v>286</v>
      </c>
    </row>
    <row r="7" s="1" customFormat="1" spans="1:22">
      <c r="A7" s="3">
        <v>999230457382432</v>
      </c>
      <c r="B7" s="1" t="s">
        <v>287</v>
      </c>
      <c r="C7" s="1" t="s">
        <v>288</v>
      </c>
      <c r="D7" s="1" t="s">
        <v>281</v>
      </c>
      <c r="E7" s="1" t="s">
        <v>289</v>
      </c>
      <c r="F7" s="1" t="s">
        <v>241</v>
      </c>
      <c r="G7" s="1" t="s">
        <v>242</v>
      </c>
      <c r="H7" s="1" t="s">
        <v>243</v>
      </c>
      <c r="I7" s="1" t="s">
        <v>290</v>
      </c>
      <c r="J7" s="1" t="s">
        <v>30</v>
      </c>
      <c r="K7" s="1" t="s">
        <v>291</v>
      </c>
      <c r="L7" s="1" t="s">
        <v>291</v>
      </c>
      <c r="M7" s="1" t="s">
        <v>246</v>
      </c>
      <c r="N7" s="1" t="s">
        <v>246</v>
      </c>
      <c r="O7" s="1" t="s">
        <v>247</v>
      </c>
      <c r="P7" s="1" t="s">
        <v>248</v>
      </c>
      <c r="Q7" s="1" t="s">
        <v>249</v>
      </c>
      <c r="R7" s="1" t="s">
        <v>292</v>
      </c>
      <c r="S7" s="1" t="s">
        <v>251</v>
      </c>
      <c r="T7" s="1" t="s">
        <v>252</v>
      </c>
      <c r="U7" s="1" t="s">
        <v>253</v>
      </c>
      <c r="V7" s="1" t="s">
        <v>286</v>
      </c>
    </row>
    <row r="8" s="1" customFormat="1" spans="1:22">
      <c r="A8" s="3">
        <v>999230448270119</v>
      </c>
      <c r="B8" s="1" t="s">
        <v>287</v>
      </c>
      <c r="C8" s="1" t="s">
        <v>293</v>
      </c>
      <c r="D8" s="1" t="s">
        <v>274</v>
      </c>
      <c r="E8" s="1" t="s">
        <v>294</v>
      </c>
      <c r="F8" s="1" t="s">
        <v>259</v>
      </c>
      <c r="G8" s="1" t="s">
        <v>295</v>
      </c>
      <c r="H8" s="1" t="s">
        <v>243</v>
      </c>
      <c r="I8" s="1" t="s">
        <v>296</v>
      </c>
      <c r="J8" s="1" t="s">
        <v>30</v>
      </c>
      <c r="K8" s="1" t="s">
        <v>297</v>
      </c>
      <c r="L8" s="1" t="s">
        <v>297</v>
      </c>
      <c r="M8" s="1" t="s">
        <v>246</v>
      </c>
      <c r="N8" s="1" t="s">
        <v>246</v>
      </c>
      <c r="O8" s="1" t="s">
        <v>247</v>
      </c>
      <c r="P8" s="1" t="s">
        <v>248</v>
      </c>
      <c r="Q8" s="1" t="s">
        <v>249</v>
      </c>
      <c r="R8" s="1" t="s">
        <v>298</v>
      </c>
      <c r="S8" s="1" t="s">
        <v>251</v>
      </c>
      <c r="T8" s="1" t="s">
        <v>252</v>
      </c>
      <c r="U8" s="1" t="s">
        <v>253</v>
      </c>
      <c r="V8" s="1" t="s">
        <v>279</v>
      </c>
    </row>
    <row r="9" s="1" customFormat="1" spans="1:22">
      <c r="A9" s="3">
        <v>999230447158472</v>
      </c>
      <c r="B9" s="1" t="s">
        <v>287</v>
      </c>
      <c r="C9" s="1" t="s">
        <v>299</v>
      </c>
      <c r="D9" s="1" t="s">
        <v>274</v>
      </c>
      <c r="E9" s="1" t="s">
        <v>300</v>
      </c>
      <c r="F9" s="1" t="s">
        <v>242</v>
      </c>
      <c r="G9" s="1" t="s">
        <v>295</v>
      </c>
      <c r="H9" s="1" t="s">
        <v>243</v>
      </c>
      <c r="I9" s="1" t="s">
        <v>301</v>
      </c>
      <c r="J9" s="1" t="s">
        <v>30</v>
      </c>
      <c r="K9" s="1" t="s">
        <v>302</v>
      </c>
      <c r="L9" s="1" t="s">
        <v>302</v>
      </c>
      <c r="M9" s="1" t="s">
        <v>246</v>
      </c>
      <c r="N9" s="1" t="s">
        <v>246</v>
      </c>
      <c r="O9" s="1" t="s">
        <v>247</v>
      </c>
      <c r="P9" s="1" t="s">
        <v>248</v>
      </c>
      <c r="Q9" s="1" t="s">
        <v>249</v>
      </c>
      <c r="R9" s="1" t="s">
        <v>303</v>
      </c>
      <c r="S9" s="1" t="s">
        <v>251</v>
      </c>
      <c r="T9" s="1" t="s">
        <v>252</v>
      </c>
      <c r="U9" s="1" t="s">
        <v>253</v>
      </c>
      <c r="V9" s="1" t="s">
        <v>279</v>
      </c>
    </row>
    <row r="10" s="1" customFormat="1" spans="1:22">
      <c r="A10" s="3">
        <v>999230421607209</v>
      </c>
      <c r="B10" s="1" t="s">
        <v>304</v>
      </c>
      <c r="C10" s="1" t="s">
        <v>305</v>
      </c>
      <c r="D10" s="1" t="s">
        <v>257</v>
      </c>
      <c r="E10" s="1" t="s">
        <v>306</v>
      </c>
      <c r="F10" s="1" t="s">
        <v>307</v>
      </c>
      <c r="G10" s="1" t="s">
        <v>242</v>
      </c>
      <c r="H10" s="1" t="s">
        <v>243</v>
      </c>
      <c r="I10" s="1" t="s">
        <v>308</v>
      </c>
      <c r="J10" s="1" t="s">
        <v>30</v>
      </c>
      <c r="K10" s="1" t="s">
        <v>309</v>
      </c>
      <c r="L10" s="1" t="s">
        <v>309</v>
      </c>
      <c r="M10" s="1" t="s">
        <v>246</v>
      </c>
      <c r="N10" s="1" t="s">
        <v>246</v>
      </c>
      <c r="O10" s="1" t="s">
        <v>247</v>
      </c>
      <c r="P10" s="1" t="s">
        <v>248</v>
      </c>
      <c r="Q10" s="1" t="s">
        <v>249</v>
      </c>
      <c r="R10" s="1" t="s">
        <v>310</v>
      </c>
      <c r="S10" s="1" t="s">
        <v>251</v>
      </c>
      <c r="T10" s="1" t="s">
        <v>252</v>
      </c>
      <c r="U10" s="1" t="s">
        <v>253</v>
      </c>
      <c r="V10" s="1" t="s">
        <v>263</v>
      </c>
    </row>
    <row r="11" s="1" customFormat="1" spans="1:22">
      <c r="A11" s="3">
        <v>999230420944646</v>
      </c>
      <c r="B11" s="1" t="s">
        <v>304</v>
      </c>
      <c r="C11" s="1" t="s">
        <v>311</v>
      </c>
      <c r="D11" s="1" t="s">
        <v>274</v>
      </c>
      <c r="E11" s="1" t="s">
        <v>312</v>
      </c>
      <c r="F11" s="1" t="s">
        <v>242</v>
      </c>
      <c r="G11" s="1" t="s">
        <v>259</v>
      </c>
      <c r="H11" s="1" t="s">
        <v>243</v>
      </c>
      <c r="I11" s="1" t="s">
        <v>313</v>
      </c>
      <c r="J11" s="1" t="s">
        <v>30</v>
      </c>
      <c r="K11" s="1" t="s">
        <v>314</v>
      </c>
      <c r="L11" s="1" t="s">
        <v>314</v>
      </c>
      <c r="M11" s="1" t="s">
        <v>246</v>
      </c>
      <c r="N11" s="1" t="s">
        <v>246</v>
      </c>
      <c r="O11" s="1" t="s">
        <v>247</v>
      </c>
      <c r="P11" s="1" t="s">
        <v>248</v>
      </c>
      <c r="Q11" s="1" t="s">
        <v>249</v>
      </c>
      <c r="R11" s="1" t="s">
        <v>315</v>
      </c>
      <c r="S11" s="1" t="s">
        <v>251</v>
      </c>
      <c r="T11" s="1" t="s">
        <v>252</v>
      </c>
      <c r="U11" s="1" t="s">
        <v>253</v>
      </c>
      <c r="V11" s="1" t="s">
        <v>279</v>
      </c>
    </row>
    <row r="12" s="1" customFormat="1" spans="1:22">
      <c r="A12" s="3">
        <v>999230399725741</v>
      </c>
      <c r="B12" s="1" t="s">
        <v>316</v>
      </c>
      <c r="C12" s="1" t="s">
        <v>317</v>
      </c>
      <c r="D12" s="1" t="s">
        <v>281</v>
      </c>
      <c r="E12" s="1" t="s">
        <v>318</v>
      </c>
      <c r="F12" s="1" t="s">
        <v>259</v>
      </c>
      <c r="G12" s="1" t="s">
        <v>295</v>
      </c>
      <c r="H12" s="1" t="s">
        <v>243</v>
      </c>
      <c r="I12" s="1" t="s">
        <v>319</v>
      </c>
      <c r="J12" s="1" t="s">
        <v>30</v>
      </c>
      <c r="K12" s="1" t="s">
        <v>320</v>
      </c>
      <c r="L12" s="1" t="s">
        <v>320</v>
      </c>
      <c r="M12" s="1" t="s">
        <v>246</v>
      </c>
      <c r="N12" s="1" t="s">
        <v>246</v>
      </c>
      <c r="O12" s="1" t="s">
        <v>247</v>
      </c>
      <c r="P12" s="1" t="s">
        <v>248</v>
      </c>
      <c r="Q12" s="1" t="s">
        <v>249</v>
      </c>
      <c r="R12" s="1" t="s">
        <v>321</v>
      </c>
      <c r="S12" s="1" t="s">
        <v>251</v>
      </c>
      <c r="T12" s="1" t="s">
        <v>252</v>
      </c>
      <c r="U12" s="1" t="s">
        <v>253</v>
      </c>
      <c r="V12" s="1" t="s">
        <v>286</v>
      </c>
    </row>
    <row r="13" s="1" customFormat="1" spans="1:22">
      <c r="A13" s="3">
        <v>999230376970042</v>
      </c>
      <c r="B13" s="1" t="s">
        <v>316</v>
      </c>
      <c r="C13" s="1" t="s">
        <v>322</v>
      </c>
      <c r="D13" s="1" t="s">
        <v>323</v>
      </c>
      <c r="E13" s="1" t="s">
        <v>324</v>
      </c>
      <c r="F13" s="1" t="s">
        <v>259</v>
      </c>
      <c r="G13" s="1" t="s">
        <v>295</v>
      </c>
      <c r="H13" s="1" t="s">
        <v>243</v>
      </c>
      <c r="I13" s="1" t="s">
        <v>325</v>
      </c>
      <c r="J13" s="1" t="s">
        <v>30</v>
      </c>
      <c r="K13" s="1" t="s">
        <v>326</v>
      </c>
      <c r="L13" s="1" t="s">
        <v>326</v>
      </c>
      <c r="M13" s="1" t="s">
        <v>246</v>
      </c>
      <c r="N13" s="1" t="s">
        <v>246</v>
      </c>
      <c r="O13" s="1" t="s">
        <v>247</v>
      </c>
      <c r="P13" s="1" t="s">
        <v>248</v>
      </c>
      <c r="Q13" s="1" t="s">
        <v>249</v>
      </c>
      <c r="R13" s="1" t="s">
        <v>327</v>
      </c>
      <c r="S13" s="1" t="s">
        <v>251</v>
      </c>
      <c r="T13" s="1" t="s">
        <v>252</v>
      </c>
      <c r="U13" s="1" t="s">
        <v>253</v>
      </c>
      <c r="V13" s="1" t="s">
        <v>328</v>
      </c>
    </row>
    <row r="14" s="1" customFormat="1" spans="1:22">
      <c r="A14" s="3">
        <v>999230376945462</v>
      </c>
      <c r="B14" s="1" t="s">
        <v>316</v>
      </c>
      <c r="C14" s="1" t="s">
        <v>329</v>
      </c>
      <c r="D14" s="1" t="s">
        <v>323</v>
      </c>
      <c r="E14" s="1" t="s">
        <v>324</v>
      </c>
      <c r="F14" s="1" t="s">
        <v>259</v>
      </c>
      <c r="G14" s="1" t="s">
        <v>295</v>
      </c>
      <c r="H14" s="1" t="s">
        <v>243</v>
      </c>
      <c r="I14" s="1" t="s">
        <v>325</v>
      </c>
      <c r="J14" s="1" t="s">
        <v>30</v>
      </c>
      <c r="K14" s="1" t="s">
        <v>326</v>
      </c>
      <c r="L14" s="1" t="s">
        <v>326</v>
      </c>
      <c r="M14" s="1" t="s">
        <v>246</v>
      </c>
      <c r="N14" s="1" t="s">
        <v>246</v>
      </c>
      <c r="O14" s="1" t="s">
        <v>247</v>
      </c>
      <c r="P14" s="1" t="s">
        <v>248</v>
      </c>
      <c r="Q14" s="1" t="s">
        <v>249</v>
      </c>
      <c r="R14" s="1" t="s">
        <v>330</v>
      </c>
      <c r="S14" s="1" t="s">
        <v>251</v>
      </c>
      <c r="T14" s="1" t="s">
        <v>252</v>
      </c>
      <c r="U14" s="1" t="s">
        <v>253</v>
      </c>
      <c r="V14" s="1" t="s">
        <v>328</v>
      </c>
    </row>
    <row r="15" s="1" customFormat="1" spans="1:22">
      <c r="A15" s="3">
        <v>999230293577699</v>
      </c>
      <c r="B15" s="1" t="s">
        <v>331</v>
      </c>
      <c r="C15" s="1" t="s">
        <v>332</v>
      </c>
      <c r="D15" s="1" t="s">
        <v>281</v>
      </c>
      <c r="E15" s="1" t="s">
        <v>333</v>
      </c>
      <c r="F15" s="1" t="s">
        <v>242</v>
      </c>
      <c r="G15" s="1" t="s">
        <v>259</v>
      </c>
      <c r="H15" s="1" t="s">
        <v>243</v>
      </c>
      <c r="I15" s="1" t="s">
        <v>334</v>
      </c>
      <c r="J15" s="1" t="s">
        <v>30</v>
      </c>
      <c r="K15" s="1" t="s">
        <v>335</v>
      </c>
      <c r="L15" s="1" t="s">
        <v>335</v>
      </c>
      <c r="M15" s="1" t="s">
        <v>246</v>
      </c>
      <c r="N15" s="1" t="s">
        <v>246</v>
      </c>
      <c r="O15" s="1" t="s">
        <v>247</v>
      </c>
      <c r="P15" s="1" t="s">
        <v>248</v>
      </c>
      <c r="Q15" s="1" t="s">
        <v>249</v>
      </c>
      <c r="R15" s="1" t="s">
        <v>336</v>
      </c>
      <c r="S15" s="1" t="s">
        <v>251</v>
      </c>
      <c r="T15" s="1" t="s">
        <v>252</v>
      </c>
      <c r="U15" s="1" t="s">
        <v>253</v>
      </c>
      <c r="V15" s="1" t="s">
        <v>286</v>
      </c>
    </row>
    <row r="16" s="1" customFormat="1" spans="1:22">
      <c r="A16" s="3">
        <v>30267026219</v>
      </c>
      <c r="B16" s="1" t="s">
        <v>337</v>
      </c>
      <c r="C16" s="1" t="s">
        <v>338</v>
      </c>
      <c r="D16" s="1" t="s">
        <v>281</v>
      </c>
      <c r="E16" s="1" t="s">
        <v>339</v>
      </c>
      <c r="F16" s="1" t="s">
        <v>259</v>
      </c>
      <c r="G16" s="1" t="s">
        <v>295</v>
      </c>
      <c r="H16" s="1" t="s">
        <v>243</v>
      </c>
      <c r="I16" s="1" t="s">
        <v>334</v>
      </c>
      <c r="J16" s="1" t="s">
        <v>30</v>
      </c>
      <c r="K16" s="1" t="s">
        <v>335</v>
      </c>
      <c r="L16" s="1" t="s">
        <v>335</v>
      </c>
      <c r="M16" s="1" t="s">
        <v>246</v>
      </c>
      <c r="N16" s="1" t="s">
        <v>246</v>
      </c>
      <c r="O16" s="1" t="s">
        <v>247</v>
      </c>
      <c r="P16" s="1" t="s">
        <v>248</v>
      </c>
      <c r="Q16" s="1" t="s">
        <v>249</v>
      </c>
      <c r="R16" s="1" t="s">
        <v>340</v>
      </c>
      <c r="S16" s="1" t="s">
        <v>251</v>
      </c>
      <c r="T16" s="1" t="s">
        <v>252</v>
      </c>
      <c r="U16" s="1" t="s">
        <v>253</v>
      </c>
      <c r="V16" s="1" t="s">
        <v>286</v>
      </c>
    </row>
    <row r="17" s="1" customFormat="1" spans="1:22">
      <c r="A17" s="3">
        <v>999230037551977</v>
      </c>
      <c r="B17" s="1" t="s">
        <v>341</v>
      </c>
      <c r="C17" s="1" t="s">
        <v>342</v>
      </c>
      <c r="D17" s="1" t="s">
        <v>343</v>
      </c>
      <c r="E17" s="1" t="s">
        <v>344</v>
      </c>
      <c r="F17" s="1" t="s">
        <v>237</v>
      </c>
      <c r="G17" s="1" t="s">
        <v>295</v>
      </c>
      <c r="H17" s="1" t="s">
        <v>243</v>
      </c>
      <c r="I17" s="1" t="s">
        <v>345</v>
      </c>
      <c r="J17" s="1" t="s">
        <v>30</v>
      </c>
      <c r="K17" s="1" t="s">
        <v>346</v>
      </c>
      <c r="L17" s="1" t="s">
        <v>346</v>
      </c>
      <c r="M17" s="1" t="s">
        <v>246</v>
      </c>
      <c r="N17" s="1" t="s">
        <v>246</v>
      </c>
      <c r="O17" s="1" t="s">
        <v>247</v>
      </c>
      <c r="P17" s="1" t="s">
        <v>248</v>
      </c>
      <c r="Q17" s="1" t="s">
        <v>249</v>
      </c>
      <c r="R17" s="1" t="s">
        <v>347</v>
      </c>
      <c r="S17" s="1" t="s">
        <v>251</v>
      </c>
      <c r="T17" s="1" t="s">
        <v>252</v>
      </c>
      <c r="U17" s="1" t="s">
        <v>253</v>
      </c>
      <c r="V17" s="1" t="s">
        <v>263</v>
      </c>
    </row>
    <row r="18" s="1" customFormat="1" spans="1:22">
      <c r="A18" s="3">
        <v>999230006102414</v>
      </c>
      <c r="B18" s="1" t="s">
        <v>348</v>
      </c>
      <c r="C18" s="1" t="s">
        <v>349</v>
      </c>
      <c r="D18" s="1" t="s">
        <v>281</v>
      </c>
      <c r="E18" s="1" t="s">
        <v>350</v>
      </c>
      <c r="F18" s="1" t="s">
        <v>241</v>
      </c>
      <c r="G18" s="1" t="s">
        <v>242</v>
      </c>
      <c r="H18" s="1" t="s">
        <v>243</v>
      </c>
      <c r="I18" s="1" t="s">
        <v>351</v>
      </c>
      <c r="J18" s="1" t="s">
        <v>30</v>
      </c>
      <c r="K18" s="1" t="s">
        <v>352</v>
      </c>
      <c r="L18" s="1" t="s">
        <v>352</v>
      </c>
      <c r="M18" s="1" t="s">
        <v>246</v>
      </c>
      <c r="N18" s="1" t="s">
        <v>246</v>
      </c>
      <c r="O18" s="1" t="s">
        <v>247</v>
      </c>
      <c r="P18" s="1" t="s">
        <v>248</v>
      </c>
      <c r="Q18" s="1" t="s">
        <v>249</v>
      </c>
      <c r="R18" s="1" t="s">
        <v>353</v>
      </c>
      <c r="S18" s="1" t="s">
        <v>251</v>
      </c>
      <c r="T18" s="1" t="s">
        <v>252</v>
      </c>
      <c r="U18" s="1" t="s">
        <v>253</v>
      </c>
      <c r="V18" s="1" t="s">
        <v>286</v>
      </c>
    </row>
    <row r="19" s="1" customFormat="1" spans="1:22">
      <c r="A19" s="3">
        <v>999229943616712</v>
      </c>
      <c r="B19" s="1" t="s">
        <v>354</v>
      </c>
      <c r="C19" s="1" t="s">
        <v>355</v>
      </c>
      <c r="D19" s="1" t="s">
        <v>356</v>
      </c>
      <c r="E19" s="1" t="s">
        <v>357</v>
      </c>
      <c r="F19" s="1" t="s">
        <v>241</v>
      </c>
      <c r="G19" s="1" t="s">
        <v>242</v>
      </c>
      <c r="H19" s="1" t="s">
        <v>243</v>
      </c>
      <c r="I19" s="1" t="s">
        <v>358</v>
      </c>
      <c r="J19" s="1" t="s">
        <v>30</v>
      </c>
      <c r="K19" s="1" t="s">
        <v>359</v>
      </c>
      <c r="L19" s="1" t="s">
        <v>359</v>
      </c>
      <c r="M19" s="1" t="s">
        <v>246</v>
      </c>
      <c r="N19" s="1" t="s">
        <v>246</v>
      </c>
      <c r="O19" s="1" t="s">
        <v>247</v>
      </c>
      <c r="P19" s="1" t="s">
        <v>248</v>
      </c>
      <c r="Q19" s="1" t="s">
        <v>249</v>
      </c>
      <c r="R19" s="1" t="s">
        <v>360</v>
      </c>
      <c r="S19" s="1" t="s">
        <v>251</v>
      </c>
      <c r="T19" s="1" t="s">
        <v>252</v>
      </c>
      <c r="U19" s="1" t="s">
        <v>361</v>
      </c>
      <c r="V19" s="1" t="s">
        <v>362</v>
      </c>
    </row>
    <row r="20" s="1" customFormat="1" spans="1:22">
      <c r="A20" s="3">
        <v>999229766189938</v>
      </c>
      <c r="B20" s="1" t="s">
        <v>363</v>
      </c>
      <c r="C20" s="1" t="s">
        <v>364</v>
      </c>
      <c r="D20" s="1" t="s">
        <v>365</v>
      </c>
      <c r="E20" s="1" t="s">
        <v>366</v>
      </c>
      <c r="F20" s="1" t="s">
        <v>237</v>
      </c>
      <c r="G20" s="1" t="s">
        <v>242</v>
      </c>
      <c r="H20" s="1" t="s">
        <v>243</v>
      </c>
      <c r="I20" s="1" t="s">
        <v>367</v>
      </c>
      <c r="J20" s="1" t="s">
        <v>30</v>
      </c>
      <c r="K20" s="1" t="s">
        <v>368</v>
      </c>
      <c r="L20" s="1" t="s">
        <v>368</v>
      </c>
      <c r="M20" s="1" t="s">
        <v>246</v>
      </c>
      <c r="N20" s="1" t="s">
        <v>246</v>
      </c>
      <c r="O20" s="1" t="s">
        <v>247</v>
      </c>
      <c r="P20" s="1" t="s">
        <v>248</v>
      </c>
      <c r="Q20" s="1" t="s">
        <v>249</v>
      </c>
      <c r="R20" s="1" t="s">
        <v>369</v>
      </c>
      <c r="S20" s="1" t="s">
        <v>251</v>
      </c>
      <c r="T20" s="1" t="s">
        <v>252</v>
      </c>
      <c r="U20" s="1" t="s">
        <v>253</v>
      </c>
      <c r="V20" s="1" t="s">
        <v>370</v>
      </c>
    </row>
    <row r="21" s="1" customFormat="1" spans="1:22">
      <c r="A21" s="3">
        <v>28607298596</v>
      </c>
      <c r="B21" s="1" t="s">
        <v>371</v>
      </c>
      <c r="C21" s="1" t="s">
        <v>372</v>
      </c>
      <c r="D21" s="1" t="s">
        <v>373</v>
      </c>
      <c r="E21" s="1" t="s">
        <v>374</v>
      </c>
      <c r="F21" s="1" t="s">
        <v>237</v>
      </c>
      <c r="G21" s="1" t="s">
        <v>259</v>
      </c>
      <c r="H21" s="1" t="s">
        <v>243</v>
      </c>
      <c r="I21" s="1" t="s">
        <v>375</v>
      </c>
      <c r="J21" s="1" t="s">
        <v>30</v>
      </c>
      <c r="K21" s="1" t="s">
        <v>376</v>
      </c>
      <c r="L21" s="1" t="s">
        <v>376</v>
      </c>
      <c r="M21" s="1" t="s">
        <v>246</v>
      </c>
      <c r="N21" s="1" t="s">
        <v>246</v>
      </c>
      <c r="O21" s="1" t="s">
        <v>247</v>
      </c>
      <c r="P21" s="1" t="s">
        <v>248</v>
      </c>
      <c r="Q21" s="1" t="s">
        <v>249</v>
      </c>
      <c r="R21" s="1" t="s">
        <v>377</v>
      </c>
      <c r="S21" s="1" t="s">
        <v>251</v>
      </c>
      <c r="T21" s="1" t="s">
        <v>252</v>
      </c>
      <c r="U21" s="1" t="s">
        <v>361</v>
      </c>
      <c r="V21" s="1" t="s">
        <v>378</v>
      </c>
    </row>
    <row r="22" s="1" customFormat="1" spans="1:22">
      <c r="A22" s="3">
        <v>999228500465372</v>
      </c>
      <c r="B22" s="1" t="s">
        <v>379</v>
      </c>
      <c r="C22" s="1" t="s">
        <v>380</v>
      </c>
      <c r="D22" s="1" t="s">
        <v>381</v>
      </c>
      <c r="E22" s="1" t="s">
        <v>382</v>
      </c>
      <c r="F22" s="1" t="s">
        <v>383</v>
      </c>
      <c r="G22" s="1" t="s">
        <v>259</v>
      </c>
      <c r="H22" s="1" t="s">
        <v>243</v>
      </c>
      <c r="I22" s="1" t="s">
        <v>384</v>
      </c>
      <c r="J22" s="1" t="s">
        <v>30</v>
      </c>
      <c r="K22" s="1" t="s">
        <v>385</v>
      </c>
      <c r="L22" s="1" t="s">
        <v>385</v>
      </c>
      <c r="M22" s="1" t="s">
        <v>246</v>
      </c>
      <c r="N22" s="1" t="s">
        <v>246</v>
      </c>
      <c r="O22" s="1" t="s">
        <v>247</v>
      </c>
      <c r="P22" s="1" t="s">
        <v>248</v>
      </c>
      <c r="Q22" s="1" t="s">
        <v>249</v>
      </c>
      <c r="R22" s="1" t="s">
        <v>386</v>
      </c>
      <c r="S22" s="1" t="s">
        <v>251</v>
      </c>
      <c r="T22" s="1" t="s">
        <v>252</v>
      </c>
      <c r="U22" s="1" t="s">
        <v>361</v>
      </c>
      <c r="V22" s="1" t="s">
        <v>271</v>
      </c>
    </row>
    <row r="23" s="1" customFormat="1" spans="1:22">
      <c r="A23" s="3">
        <v>999228439137574</v>
      </c>
      <c r="B23" s="1" t="s">
        <v>387</v>
      </c>
      <c r="C23" s="1" t="s">
        <v>388</v>
      </c>
      <c r="D23" s="1" t="s">
        <v>389</v>
      </c>
      <c r="E23" s="1" t="s">
        <v>390</v>
      </c>
      <c r="F23" s="1" t="s">
        <v>391</v>
      </c>
      <c r="G23" s="1" t="s">
        <v>242</v>
      </c>
      <c r="H23" s="1" t="s">
        <v>243</v>
      </c>
      <c r="I23" s="1" t="s">
        <v>392</v>
      </c>
      <c r="J23" s="1" t="s">
        <v>30</v>
      </c>
      <c r="K23" s="1" t="s">
        <v>393</v>
      </c>
      <c r="L23" s="1" t="s">
        <v>393</v>
      </c>
      <c r="M23" s="1" t="s">
        <v>246</v>
      </c>
      <c r="N23" s="1" t="s">
        <v>246</v>
      </c>
      <c r="O23" s="1" t="s">
        <v>247</v>
      </c>
      <c r="P23" s="1" t="s">
        <v>248</v>
      </c>
      <c r="Q23" s="1" t="s">
        <v>249</v>
      </c>
      <c r="R23" s="1" t="s">
        <v>394</v>
      </c>
      <c r="S23" s="1" t="s">
        <v>251</v>
      </c>
      <c r="T23" s="1" t="s">
        <v>252</v>
      </c>
      <c r="U23" s="1" t="s">
        <v>361</v>
      </c>
      <c r="V23" s="1" t="s">
        <v>271</v>
      </c>
    </row>
    <row r="24" s="1" customFormat="1" spans="1:22">
      <c r="A24" s="3">
        <v>999228369913761</v>
      </c>
      <c r="B24" s="1" t="s">
        <v>395</v>
      </c>
      <c r="C24" s="1" t="s">
        <v>396</v>
      </c>
      <c r="D24" s="1" t="s">
        <v>397</v>
      </c>
      <c r="E24" s="1" t="s">
        <v>398</v>
      </c>
      <c r="F24" s="1" t="s">
        <v>242</v>
      </c>
      <c r="G24" s="1" t="s">
        <v>259</v>
      </c>
      <c r="H24" s="1" t="s">
        <v>243</v>
      </c>
      <c r="I24" s="1" t="s">
        <v>399</v>
      </c>
      <c r="J24" s="1" t="s">
        <v>30</v>
      </c>
      <c r="K24" s="1" t="s">
        <v>400</v>
      </c>
      <c r="L24" s="1" t="s">
        <v>400</v>
      </c>
      <c r="M24" s="1" t="s">
        <v>246</v>
      </c>
      <c r="N24" s="1" t="s">
        <v>246</v>
      </c>
      <c r="O24" s="1" t="s">
        <v>247</v>
      </c>
      <c r="P24" s="1" t="s">
        <v>248</v>
      </c>
      <c r="Q24" s="1" t="s">
        <v>249</v>
      </c>
      <c r="R24" s="1" t="s">
        <v>401</v>
      </c>
      <c r="S24" s="1" t="s">
        <v>251</v>
      </c>
      <c r="T24" s="1" t="s">
        <v>252</v>
      </c>
      <c r="U24" s="1" t="s">
        <v>361</v>
      </c>
      <c r="V24" s="1" t="s">
        <v>402</v>
      </c>
    </row>
    <row r="25" s="1" customFormat="1" spans="1:22">
      <c r="A25" s="3">
        <v>999228210297552</v>
      </c>
      <c r="B25" s="1" t="s">
        <v>403</v>
      </c>
      <c r="C25" s="1" t="s">
        <v>404</v>
      </c>
      <c r="D25" s="1" t="s">
        <v>405</v>
      </c>
      <c r="E25" s="1" t="s">
        <v>406</v>
      </c>
      <c r="F25" s="1" t="s">
        <v>241</v>
      </c>
      <c r="G25" s="1" t="s">
        <v>242</v>
      </c>
      <c r="H25" s="1" t="s">
        <v>243</v>
      </c>
      <c r="I25" s="1" t="s">
        <v>407</v>
      </c>
      <c r="J25" s="1" t="s">
        <v>30</v>
      </c>
      <c r="K25" s="1" t="s">
        <v>408</v>
      </c>
      <c r="L25" s="1" t="s">
        <v>408</v>
      </c>
      <c r="M25" s="1" t="s">
        <v>246</v>
      </c>
      <c r="N25" s="1" t="s">
        <v>246</v>
      </c>
      <c r="O25" s="1" t="s">
        <v>247</v>
      </c>
      <c r="P25" s="1" t="s">
        <v>248</v>
      </c>
      <c r="Q25" s="1" t="s">
        <v>249</v>
      </c>
      <c r="R25" s="1" t="s">
        <v>409</v>
      </c>
      <c r="S25" s="1" t="s">
        <v>251</v>
      </c>
      <c r="T25" s="1" t="s">
        <v>252</v>
      </c>
      <c r="U25" s="1" t="s">
        <v>361</v>
      </c>
      <c r="V25" s="1" t="s">
        <v>271</v>
      </c>
    </row>
    <row r="26" s="1" customFormat="1" spans="1:22">
      <c r="A26" s="3">
        <v>999226716073519</v>
      </c>
      <c r="B26" s="1" t="s">
        <v>410</v>
      </c>
      <c r="C26" s="1" t="s">
        <v>411</v>
      </c>
      <c r="D26" s="1" t="s">
        <v>412</v>
      </c>
      <c r="E26" s="1" t="s">
        <v>413</v>
      </c>
      <c r="F26" s="1" t="s">
        <v>259</v>
      </c>
      <c r="G26" s="1" t="s">
        <v>295</v>
      </c>
      <c r="H26" s="1" t="s">
        <v>243</v>
      </c>
      <c r="I26" s="1" t="s">
        <v>414</v>
      </c>
      <c r="J26" s="1" t="s">
        <v>30</v>
      </c>
      <c r="K26" s="1" t="s">
        <v>415</v>
      </c>
      <c r="L26" s="1" t="s">
        <v>415</v>
      </c>
      <c r="M26" s="1" t="s">
        <v>246</v>
      </c>
      <c r="N26" s="1" t="s">
        <v>246</v>
      </c>
      <c r="O26" s="1" t="s">
        <v>247</v>
      </c>
      <c r="P26" s="1" t="s">
        <v>248</v>
      </c>
      <c r="Q26" s="1" t="s">
        <v>249</v>
      </c>
      <c r="R26" s="1" t="s">
        <v>416</v>
      </c>
      <c r="S26" s="1" t="s">
        <v>251</v>
      </c>
      <c r="T26" s="1" t="s">
        <v>252</v>
      </c>
      <c r="U26" s="1" t="s">
        <v>253</v>
      </c>
      <c r="V26" s="1" t="s">
        <v>271</v>
      </c>
    </row>
    <row r="27" s="1" customFormat="1" spans="1:22">
      <c r="A27" s="3">
        <v>999225998791798</v>
      </c>
      <c r="B27" s="1" t="s">
        <v>417</v>
      </c>
      <c r="C27" s="1" t="s">
        <v>418</v>
      </c>
      <c r="D27" s="1" t="s">
        <v>419</v>
      </c>
      <c r="E27" s="1" t="s">
        <v>420</v>
      </c>
      <c r="F27" s="1" t="s">
        <v>242</v>
      </c>
      <c r="G27" s="1" t="s">
        <v>295</v>
      </c>
      <c r="H27" s="1" t="s">
        <v>243</v>
      </c>
      <c r="I27" s="1" t="s">
        <v>421</v>
      </c>
      <c r="J27" s="1" t="s">
        <v>30</v>
      </c>
      <c r="K27" s="1" t="s">
        <v>422</v>
      </c>
      <c r="L27" s="1" t="s">
        <v>422</v>
      </c>
      <c r="M27" s="1" t="s">
        <v>246</v>
      </c>
      <c r="N27" s="1" t="s">
        <v>246</v>
      </c>
      <c r="O27" s="1" t="s">
        <v>247</v>
      </c>
      <c r="P27" s="1" t="s">
        <v>248</v>
      </c>
      <c r="Q27" s="1" t="s">
        <v>249</v>
      </c>
      <c r="R27" s="1" t="s">
        <v>423</v>
      </c>
      <c r="S27" s="1" t="s">
        <v>251</v>
      </c>
      <c r="T27" s="1" t="s">
        <v>252</v>
      </c>
      <c r="U27" s="1" t="s">
        <v>361</v>
      </c>
      <c r="V27" s="1" t="s">
        <v>424</v>
      </c>
    </row>
    <row r="28" s="1" customFormat="1" spans="1:22">
      <c r="A28" s="3">
        <v>999225682285656</v>
      </c>
      <c r="B28" s="1" t="s">
        <v>425</v>
      </c>
      <c r="C28" s="1" t="s">
        <v>426</v>
      </c>
      <c r="D28" s="1" t="s">
        <v>427</v>
      </c>
      <c r="E28" s="1" t="s">
        <v>428</v>
      </c>
      <c r="F28" s="1" t="s">
        <v>242</v>
      </c>
      <c r="G28" s="1" t="s">
        <v>295</v>
      </c>
      <c r="H28" s="1" t="s">
        <v>243</v>
      </c>
      <c r="I28" s="1" t="s">
        <v>429</v>
      </c>
      <c r="J28" s="1" t="s">
        <v>30</v>
      </c>
      <c r="K28" s="1" t="s">
        <v>430</v>
      </c>
      <c r="L28" s="1" t="s">
        <v>430</v>
      </c>
      <c r="M28" s="1" t="s">
        <v>246</v>
      </c>
      <c r="N28" s="1" t="s">
        <v>246</v>
      </c>
      <c r="O28" s="1" t="s">
        <v>247</v>
      </c>
      <c r="P28" s="1" t="s">
        <v>248</v>
      </c>
      <c r="Q28" s="1" t="s">
        <v>249</v>
      </c>
      <c r="R28" s="1" t="s">
        <v>431</v>
      </c>
      <c r="S28" s="1" t="s">
        <v>251</v>
      </c>
      <c r="T28" s="1" t="s">
        <v>252</v>
      </c>
      <c r="U28" s="1" t="s">
        <v>361</v>
      </c>
      <c r="V28" s="1" t="s">
        <v>432</v>
      </c>
    </row>
    <row r="29" s="1" customFormat="1" spans="1:22">
      <c r="A29" s="3">
        <v>999225360096620</v>
      </c>
      <c r="B29" s="1" t="s">
        <v>433</v>
      </c>
      <c r="C29" s="1" t="s">
        <v>434</v>
      </c>
      <c r="D29" s="1" t="s">
        <v>435</v>
      </c>
      <c r="E29" s="1" t="s">
        <v>436</v>
      </c>
      <c r="F29" s="1" t="s">
        <v>307</v>
      </c>
      <c r="G29" s="1" t="s">
        <v>259</v>
      </c>
      <c r="H29" s="1" t="s">
        <v>243</v>
      </c>
      <c r="I29" s="1" t="s">
        <v>437</v>
      </c>
      <c r="J29" s="1" t="s">
        <v>30</v>
      </c>
      <c r="K29" s="1" t="s">
        <v>438</v>
      </c>
      <c r="L29" s="1" t="s">
        <v>438</v>
      </c>
      <c r="M29" s="1" t="s">
        <v>246</v>
      </c>
      <c r="N29" s="1" t="s">
        <v>246</v>
      </c>
      <c r="O29" s="1" t="s">
        <v>247</v>
      </c>
      <c r="P29" s="1" t="s">
        <v>248</v>
      </c>
      <c r="Q29" s="1" t="s">
        <v>249</v>
      </c>
      <c r="R29" s="1" t="s">
        <v>439</v>
      </c>
      <c r="S29" s="1" t="s">
        <v>251</v>
      </c>
      <c r="T29" s="1" t="s">
        <v>252</v>
      </c>
      <c r="U29" s="1" t="s">
        <v>361</v>
      </c>
      <c r="V29" s="1" t="s">
        <v>279</v>
      </c>
    </row>
    <row r="30" s="1" customFormat="1" spans="1:22">
      <c r="A30" s="3">
        <v>999225187535689</v>
      </c>
      <c r="B30" s="1" t="s">
        <v>440</v>
      </c>
      <c r="C30" s="1" t="s">
        <v>441</v>
      </c>
      <c r="D30" s="1" t="s">
        <v>442</v>
      </c>
      <c r="E30" s="1" t="s">
        <v>443</v>
      </c>
      <c r="F30" s="1" t="s">
        <v>444</v>
      </c>
      <c r="G30" s="1" t="s">
        <v>242</v>
      </c>
      <c r="H30" s="1" t="s">
        <v>243</v>
      </c>
      <c r="I30" s="1" t="s">
        <v>445</v>
      </c>
      <c r="J30" s="1" t="s">
        <v>30</v>
      </c>
      <c r="K30" s="1" t="s">
        <v>446</v>
      </c>
      <c r="L30" s="1" t="s">
        <v>446</v>
      </c>
      <c r="M30" s="1" t="s">
        <v>246</v>
      </c>
      <c r="N30" s="1" t="s">
        <v>246</v>
      </c>
      <c r="O30" s="1" t="s">
        <v>247</v>
      </c>
      <c r="P30" s="1" t="s">
        <v>248</v>
      </c>
      <c r="Q30" s="1" t="s">
        <v>249</v>
      </c>
      <c r="R30" s="1" t="s">
        <v>447</v>
      </c>
      <c r="S30" s="1" t="s">
        <v>251</v>
      </c>
      <c r="T30" s="1" t="s">
        <v>252</v>
      </c>
      <c r="U30" s="1" t="s">
        <v>361</v>
      </c>
      <c r="V30" s="1" t="s">
        <v>286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2024-03-04T02:52:50Z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C8CE8015A0A94DAC8FE5B42A59A49436_12</vt:lpwstr>
  </property>
</Properties>
</file>