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<sst xmlns="http://schemas.openxmlformats.org/spreadsheetml/2006/main" count="272" uniqueCount="139">
  <si>
    <t>去哪儿网酒店预付对账单</t>
  </si>
  <si>
    <t>供应商名称：</t>
  </si>
  <si>
    <t>港丰国际</t>
  </si>
  <si>
    <t>结算周期：</t>
  </si>
  <si>
    <t>2024-02-26至2024-03-03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</si>
  <si>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</si>
  <si>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</si>
  <si>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</si>
  <si>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</si>
  <si>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</si>
  <si>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</si>
  <si>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</si>
  <si>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</si>
  <si>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</si>
  <si>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</si>
  <si>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</si>
  <si>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</si>
  <si>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</si>
  <si>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</si>
  <si>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</si>
  <si>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¥2,480.00</t>
  </si>
  <si>
    <t>¥879.00</t>
  </si>
  <si>
    <t>¥273.79</t>
  </si>
  <si>
    <t>¥1,327.21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</si>
  <si>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</si>
  <si>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</si>
  <si>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</si>
  <si>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</si>
  <si>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</si>
  <si>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</si>
  <si>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</si>
  <si>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</si>
  <si>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</si>
  <si>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</si>
  <si>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</si>
  <si>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</si>
  <si>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</si>
  <si>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</si>
  <si>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</si>
  <si>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</si>
  <si>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</si>
  <si>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</si>
  <si>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</si>
  <si>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</si>
  <si>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</si>
  <si>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</si>
  <si>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</si>
  <si>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</si>
  <si>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</si>
  <si>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</si>
  <si>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</si>
  <si>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</si>
  <si>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</si>
  <si>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</si>
  <si>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</si>
  <si>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</si>
  <si>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</si>
  <si>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</si>
  <si>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</si>
  <si>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</si>
  <si>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</si>
  <si>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</si>
  <si>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</si>
  <si>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</si>
  <si>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</si>
  <si>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</si>
  <si>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</si>
  <si>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</si>
  <si>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</si>
  <si>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</si>
  <si>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703637489621</t>
  </si>
  <si>
    <t>4717172</t>
  </si>
  <si>
    <t>酒店预付</t>
  </si>
  <si>
    <t>否</t>
  </si>
  <si>
    <t>普通</t>
  </si>
  <si>
    <t>158559596</t>
  </si>
  <si>
    <t>曼谷素坤逸通罗奥克伍德公寓</t>
  </si>
  <si>
    <t>1619975</t>
  </si>
  <si>
    <t>YANG/LULU</t>
  </si>
  <si>
    <t>2024-02-13</t>
  </si>
  <si>
    <t>2024-04-12</t>
  </si>
  <si>
    <t>2024-04-13</t>
  </si>
  <si>
    <t>2024-02-27 14:54:54</t>
  </si>
  <si>
    <t>SUITE ONE BEDROOM</t>
  </si>
  <si>
    <t>WEBSITE</t>
  </si>
  <si>
    <t>703643099740</t>
  </si>
  <si>
    <t>4739055</t>
  </si>
  <si>
    <t>158574827</t>
  </si>
  <si>
    <t>卡塔棕榈水疗度假酒店</t>
  </si>
  <si>
    <t>LIN/YING</t>
  </si>
  <si>
    <t>2024-02-19</t>
  </si>
  <si>
    <t>2024-02-27</t>
  </si>
  <si>
    <t>2024-02-28</t>
  </si>
  <si>
    <t>¥1,601.00</t>
  </si>
  <si>
    <t>Family Room (No Balcony)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</si>
  <si>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</si>
  <si>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</si>
  <si>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</si>
  <si>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</si>
  <si>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</si>
  <si>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</si>
  <si>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</si>
  <si>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</si>
  <si>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</si>
  <si>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</si>
  <si>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</si>
  <si>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A240305102302481</t>
  </si>
  <si>
    <r>
      <t>总计：</t>
    </r>
    <r>
      <rPr>
        <sz val="10"/>
        <rFont val="Arial"/>
        <charset val="134"/>
      </rPr>
      <t>1327.21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</si>
  <si>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</si>
  <si>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</si>
  <si>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</si>
  <si>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</si>
  <si>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</si>
  <si>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</si>
  <si>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</si>
  <si>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</si>
  <si>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</si>
  <si>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</si>
  <si>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</si>
  <si>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</si>
  <si>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</si>
  <si>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</si>
  <si>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</si>
  <si>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</si>
  <si>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</si>
  <si>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</si>
  <si>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普吉岛卡塔棕榈温泉度假酒店</t>
  </si>
  <si>
    <t>LIN YING</t>
  </si>
  <si>
    <t>退房日周结</t>
  </si>
  <si>
    <t>1327.21</t>
  </si>
  <si>
    <t>RMB</t>
  </si>
  <si>
    <t>0</t>
  </si>
  <si>
    <t>0.00</t>
  </si>
  <si>
    <t>去哪儿直连（港丰）</t>
  </si>
  <si>
    <t>31</t>
  </si>
  <si>
    <t>2024-02-19 23:51:07</t>
  </si>
  <si>
    <t>汇智国际旅游发展有限公司</t>
  </si>
  <si>
    <t>直连</t>
  </si>
  <si>
    <t>泰国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</si>
</sst>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2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1" t="s">
        <v>21</v>
      </c>
      <c r="S2" s="12" t="s">
        <v>21</v>
      </c>
      <c r="T2" s="7" t="s">
        <v>82</v>
      </c>
      <c r="U2" s="11" t="s">
        <v>19</v>
      </c>
      <c r="V2" s="11" t="s">
        <v>19</v>
      </c>
      <c r="W2" s="12" t="s">
        <v>19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19</v>
      </c>
      <c r="AD2" t="s">
        <v>6</v>
      </c>
      <c r="AE2" t="s">
        <v>83</v>
      </c>
      <c r="AF2" t="s">
        <v>84</v>
      </c>
      <c r="AG2" t="s">
        <v>73</v>
      </c>
      <c r="AH2" t="s">
        <v>19</v>
      </c>
    </row>
    <row r="3" ht="14.25" customHeight="1" spans="1:34">
      <c r="A3" s="6" t="s">
        <v>85</v>
      </c>
      <c r="B3" s="6" t="s">
        <v>86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91</v>
      </c>
      <c r="P3" s="7" t="s">
        <v>92</v>
      </c>
      <c r="Q3" s="7"/>
      <c r="R3" s="11" t="s">
        <v>93</v>
      </c>
      <c r="S3" s="12" t="s">
        <v>19</v>
      </c>
      <c r="T3" s="7"/>
      <c r="U3" s="11" t="s">
        <v>19</v>
      </c>
      <c r="V3" s="11" t="s">
        <v>93</v>
      </c>
      <c r="W3" s="12" t="s">
        <v>22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23</v>
      </c>
      <c r="AD3" t="s">
        <v>6</v>
      </c>
      <c r="AE3" t="s">
        <v>94</v>
      </c>
      <c r="AF3" t="s">
        <v>84</v>
      </c>
      <c r="AG3" t="s">
        <v>73</v>
      </c>
      <c r="AH3" t="s">
        <v>19</v>
      </c>
    </row>
    <row r="4" customHeight="1" spans="1:32">
      <c r="A4" s="10" t="s">
        <v>95</v>
      </c>
      <c r="B4" s="10"/>
      <c r="C4" s="10" t="s">
        <v>96</v>
      </c>
      <c r="D4" s="10"/>
      <c r="E4" s="10"/>
      <c r="F4" s="10"/>
      <c r="G4" s="10" t="s">
        <v>96</v>
      </c>
      <c r="H4" s="10" t="s">
        <v>96</v>
      </c>
      <c r="I4" s="10" t="s">
        <v>96</v>
      </c>
      <c r="J4" s="10" t="s">
        <v>96</v>
      </c>
      <c r="K4" s="10" t="s">
        <v>96</v>
      </c>
      <c r="L4" s="10" t="s">
        <v>96</v>
      </c>
      <c r="M4" s="10" t="s">
        <v>96</v>
      </c>
      <c r="N4" s="10" t="s">
        <v>96</v>
      </c>
      <c r="O4" s="10" t="s">
        <v>96</v>
      </c>
      <c r="P4" s="10" t="s">
        <v>96</v>
      </c>
      <c r="Q4" s="10"/>
      <c r="R4" s="13" t="s">
        <v>20</v>
      </c>
      <c r="S4" s="13" t="s">
        <v>21</v>
      </c>
      <c r="T4" s="10" t="s">
        <v>96</v>
      </c>
      <c r="U4" s="13"/>
      <c r="V4" s="13" t="s">
        <v>93</v>
      </c>
      <c r="W4" s="13" t="s">
        <v>22</v>
      </c>
      <c r="X4" s="13"/>
      <c r="Y4" s="13"/>
      <c r="Z4" s="13"/>
      <c r="AA4" s="10"/>
      <c r="AB4" s="13"/>
      <c r="AC4" s="10"/>
      <c r="AD4" s="10" t="s">
        <v>96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97</v>
      </c>
      <c r="B1" s="4" t="s">
        <v>98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99</v>
      </c>
      <c r="H1" s="4" t="s">
        <v>100</v>
      </c>
      <c r="I1" s="4" t="s">
        <v>13</v>
      </c>
      <c r="J1" s="4" t="s">
        <v>17</v>
      </c>
      <c r="K1" s="4" t="s">
        <v>18</v>
      </c>
      <c r="L1" s="9" t="s">
        <v>101</v>
      </c>
      <c r="M1" s="4" t="s">
        <v>102</v>
      </c>
      <c r="N1" s="4" t="s">
        <v>103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104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3"/>
  <sheetViews>
    <sheetView tabSelected="1" workbookViewId="0">
      <selection activeCell="A12" sqref="A12:A1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105</v>
      </c>
    </row>
    <row r="2" ht="14.25" hidden="1" customHeight="1" spans="1:9">
      <c r="A2" s="6" t="s">
        <v>70</v>
      </c>
      <c r="B2" s="7" t="s">
        <v>80</v>
      </c>
      <c r="C2" s="7" t="s">
        <v>81</v>
      </c>
      <c r="D2" s="3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t="14.25" customHeight="1" spans="1:9">
      <c r="A3" s="6" t="s">
        <v>85</v>
      </c>
      <c r="B3" s="7" t="s">
        <v>91</v>
      </c>
      <c r="C3" s="7" t="s">
        <v>92</v>
      </c>
      <c r="D3" s="3">
        <v>1327.21</v>
      </c>
      <c r="E3" t="str">
        <f>VLOOKUP(A3,HOP!A:L,12,0)</f>
        <v>1327.21</v>
      </c>
      <c r="F3" t="str">
        <f>VLOOKUP(A3,HOP!A:C,3,0)</f>
        <v>4739055</v>
      </c>
      <c r="G3">
        <f>D3-E3</f>
        <v>0</v>
      </c>
      <c r="H3" t="str">
        <f>$H$1&amp;F3</f>
        <v>，4739055</v>
      </c>
      <c r="I3" t="str">
        <f>VLOOKUP(A3,HOP!A:U,21,0)</f>
        <v>直连</v>
      </c>
    </row>
    <row r="5" spans="4:4">
      <c r="D5" s="3">
        <f>SUM(D2:D4)</f>
        <v>1327.21</v>
      </c>
    </row>
    <row r="7" ht="14.25" spans="4:4">
      <c r="D7" s="8" t="s">
        <v>23</v>
      </c>
    </row>
    <row r="12" spans="1:1">
      <c r="A12" t="s">
        <v>106</v>
      </c>
    </row>
    <row r="13" spans="1:1">
      <c r="A13" s="5" t="s">
        <v>107</v>
      </c>
    </row>
  </sheetData>
  <autoFilter ref="A1:I3">
    <filterColumn colId="3">
      <filters>
        <filter val="1,327.21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G46" sqref="G46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2">
      <c r="A1" s="2" t="s">
        <v>108</v>
      </c>
      <c r="B1" s="2" t="s">
        <v>109</v>
      </c>
      <c r="C1" s="2" t="s">
        <v>110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111</v>
      </c>
      <c r="I1" s="2" t="s">
        <v>112</v>
      </c>
      <c r="J1" s="2" t="s">
        <v>113</v>
      </c>
      <c r="K1" s="2" t="s">
        <v>114</v>
      </c>
      <c r="L1" s="2" t="s">
        <v>115</v>
      </c>
      <c r="M1" s="2" t="s">
        <v>116</v>
      </c>
      <c r="N1" s="2" t="s">
        <v>117</v>
      </c>
      <c r="O1" s="2" t="s">
        <v>118</v>
      </c>
      <c r="P1" s="2" t="s">
        <v>119</v>
      </c>
      <c r="Q1" s="2" t="s">
        <v>120</v>
      </c>
      <c r="R1" s="2" t="s">
        <v>121</v>
      </c>
      <c r="S1" s="2" t="s">
        <v>122</v>
      </c>
      <c r="T1" s="2" t="s">
        <v>123</v>
      </c>
      <c r="U1" s="2" t="s">
        <v>124</v>
      </c>
      <c r="V1" s="2" t="s">
        <v>125</v>
      </c>
    </row>
    <row r="2" s="1" customFormat="1" spans="1:22">
      <c r="A2" s="1" t="s">
        <v>85</v>
      </c>
      <c r="B2" s="1" t="s">
        <v>90</v>
      </c>
      <c r="C2" s="1" t="s">
        <v>86</v>
      </c>
      <c r="D2" s="1" t="s">
        <v>126</v>
      </c>
      <c r="E2" s="1" t="s">
        <v>127</v>
      </c>
      <c r="F2" s="1" t="s">
        <v>91</v>
      </c>
      <c r="G2" s="1" t="s">
        <v>92</v>
      </c>
      <c r="H2" s="1" t="s">
        <v>128</v>
      </c>
      <c r="I2" s="1" t="s">
        <v>129</v>
      </c>
      <c r="J2" s="1" t="s">
        <v>130</v>
      </c>
      <c r="K2" s="1" t="s">
        <v>129</v>
      </c>
      <c r="L2" s="1" t="s">
        <v>129</v>
      </c>
      <c r="M2" s="1" t="s">
        <v>131</v>
      </c>
      <c r="N2" s="1" t="s">
        <v>131</v>
      </c>
      <c r="O2" s="1" t="s">
        <v>132</v>
      </c>
      <c r="P2" s="1" t="s">
        <v>133</v>
      </c>
      <c r="Q2" s="1" t="s">
        <v>134</v>
      </c>
      <c r="R2" s="1" t="s">
        <v>135</v>
      </c>
      <c r="S2" s="1" t="s">
        <v>73</v>
      </c>
      <c r="T2" s="1" t="s">
        <v>136</v>
      </c>
      <c r="U2" s="1" t="s">
        <v>137</v>
      </c>
      <c r="V2" s="1" t="s">
        <v>138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2024-03-05T02:24:04Z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744C648E3F1A418FAF008A83EA8502D2_12</vt:lpwstr>
  </property>
</Properties>
</file>